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" sheetId="1" r:id="rId4"/>
    <sheet state="visible" name="exemple fet" sheetId="2" r:id="rId5"/>
  </sheets>
  <definedNames/>
  <calcPr/>
  <extLst>
    <ext uri="GoogleSheetsCustomDataVersion2">
      <go:sheetsCustomData xmlns:go="http://customooxmlschemas.google.com/" r:id="rId6" roundtripDataChecksum="f6OKOrI3P3mHDD80IJAi6ywJtcSNr3aqeL5XseMHa0c="/>
    </ext>
  </extLst>
</workbook>
</file>

<file path=xl/sharedStrings.xml><?xml version="1.0" encoding="utf-8"?>
<sst xmlns="http://schemas.openxmlformats.org/spreadsheetml/2006/main" count="110" uniqueCount="74">
  <si>
    <t>LLIBRE DIARI MÒDUL XX</t>
  </si>
  <si>
    <t>SETMANA</t>
  </si>
  <si>
    <t>DIA</t>
  </si>
  <si>
    <t>HORES</t>
  </si>
  <si>
    <t>PREVISIÓ</t>
  </si>
  <si>
    <t>FET</t>
  </si>
  <si>
    <t>HORES ACUM</t>
  </si>
  <si>
    <t>MATERIAL</t>
  </si>
  <si>
    <t>PRESENTACIÓ CICLE FAMILIES</t>
  </si>
  <si>
    <t>Inici dijous 12/09</t>
  </si>
  <si>
    <t>RA1</t>
  </si>
  <si>
    <t>RA2</t>
  </si>
  <si>
    <t>VACANCES NADAL</t>
  </si>
  <si>
    <t>RA3</t>
  </si>
  <si>
    <t>RA4 RA5 RA6</t>
  </si>
  <si>
    <t>Codi mòdul</t>
  </si>
  <si>
    <t>Nom mòdul</t>
  </si>
  <si>
    <t>Professor/a</t>
  </si>
  <si>
    <t>RA1 H</t>
  </si>
  <si>
    <t>RA2 H</t>
  </si>
  <si>
    <t>RA3 H</t>
  </si>
  <si>
    <t>RA4 H</t>
  </si>
  <si>
    <t>RA5 H</t>
  </si>
  <si>
    <t>RA6 H</t>
  </si>
  <si>
    <t>Total hores</t>
  </si>
  <si>
    <t>QUIZIZ UF2_RA2 La distribució</t>
  </si>
  <si>
    <t>LLIBRE DIARI SOSTENIBILITAT APLICADA AL SISTEMA PRODUCTIU</t>
  </si>
  <si>
    <t>DILLUNS</t>
  </si>
  <si>
    <t>Presentació del MP + 15min perque l'alumnat llegeixi criteris avaluació i després fer preguntes al respecte i que contestin tasca classroom he llegit + kahoot</t>
  </si>
  <si>
    <t>MATERIAL RA1</t>
  </si>
  <si>
    <t>Benvinguda Presentació Sostenibilitat</t>
  </si>
  <si>
    <t>Inici RA1 fins diapo 9 + Activitat 1</t>
  </si>
  <si>
    <t>Exposicions Activitats 1</t>
  </si>
  <si>
    <t>KAHOOT INICIAL SOSTENIBILITAT</t>
  </si>
  <si>
    <t>Seguir diapos desde 10 fins diapo 20  + activitats 2 i 4 (indico que la 3 no l'han de fer perquè anem justos de temps)</t>
  </si>
  <si>
    <t>Correcció activitats + Seguir diapos desde 22 fins final 25 + Activitats 5-6</t>
  </si>
  <si>
    <t>Correcció activitats + Activitats de repàs interactives Editex (sortir pissarra qui vulgui)+ Entrega dossier activitats complert</t>
  </si>
  <si>
    <t>Prova final amb Quizizz</t>
  </si>
  <si>
    <t>Examen RA1</t>
  </si>
  <si>
    <t>Examen resolt RA1</t>
  </si>
  <si>
    <t>Festiu dilluns 04/11</t>
  </si>
  <si>
    <t>MATERIAL RA2</t>
  </si>
  <si>
    <t>Inici RA2 formació grups exposicions + treball a classe</t>
  </si>
  <si>
    <t>Treball a classe</t>
  </si>
  <si>
    <t>GRUPS ALEATORIS</t>
  </si>
  <si>
    <t>Treball a classe / Entrega diumenge dia 1</t>
  </si>
  <si>
    <t>Expos grup 1 + activitat gamificada / Expos grup 2 + activitat gamificada</t>
  </si>
  <si>
    <t xml:space="preserve">Expos grup 3 + activitat gamificada </t>
  </si>
  <si>
    <r>
      <rPr>
        <rFont val="Arial"/>
        <color rgb="FF000000"/>
        <sz val="10.0"/>
      </rPr>
      <t>Expos grup 4 /Practicar amb totes les activitats gamificades</t>
    </r>
    <r>
      <rPr>
        <rFont val="Arial"/>
        <color rgb="FFFF00FF"/>
        <sz val="10.0"/>
      </rPr>
      <t xml:space="preserve"> / Lliurament notes divendres 20/12, no fem classe</t>
    </r>
  </si>
  <si>
    <t>EXAMEN QUIZ RA2</t>
  </si>
  <si>
    <t>Festiu dilluns 06/01</t>
  </si>
  <si>
    <t>Examen tipus test RA2</t>
  </si>
  <si>
    <t>Inici RA3 Diapos 1-14 + videos</t>
  </si>
  <si>
    <t>MATERIAL RA3</t>
  </si>
  <si>
    <t>Activitat 1 a l'aula - Identificació ODS importants</t>
  </si>
  <si>
    <t>Exposicions Activitat 1 ODS importants sectors</t>
  </si>
  <si>
    <t>Activitat 2 a l'aula - Anàlisi casos reals</t>
  </si>
  <si>
    <t>Exposició anàlisi casos reals</t>
  </si>
  <si>
    <t>Activitat 3 - DAFO</t>
  </si>
  <si>
    <t>Festiu dilluns 03/03</t>
  </si>
  <si>
    <t>Exposició DAFO</t>
  </si>
  <si>
    <t>EXAMEN RA3 Sostenibilitat</t>
  </si>
  <si>
    <t>Examen RA3</t>
  </si>
  <si>
    <t>Inici RA4/RA5/RA6. Presentació projecte i graella avaluació, video economia circular / Explicació Guia de continguts del projecte (repte) / Mostrar (no publicar) exemple projecte resolt (Drive) / Formació grup projecte i inici</t>
  </si>
  <si>
    <t>Treball projecte a l'aula</t>
  </si>
  <si>
    <t>SETMANA SANTA</t>
  </si>
  <si>
    <t xml:space="preserve">Festiu dilluns 12/05 </t>
  </si>
  <si>
    <t>Exposicions projecte</t>
  </si>
  <si>
    <t>Fi classes DIMECRES 28/05</t>
  </si>
  <si>
    <t>Sostenibilitat aplicada al sistema productiu</t>
  </si>
  <si>
    <t>LAURA</t>
  </si>
  <si>
    <t>REAL</t>
  </si>
  <si>
    <t>dilluns 3/03 festiu lliure elecció</t>
  </si>
  <si>
    <t>festiu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</si>
</sst>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dd\ dd/mm"/>
  </numFmts>
  <fonts count="26">
    <font>
      <sz val="10.0"/>
      <color rgb="FF000000"/>
      <name val="Arial"/>
      <scheme val="minor"/>
    </font>
    <font>
      <sz val="10.0"/>
      <color theme="1"/>
      <name val="Arial"/>
    </font>
    <font>
      <b/>
      <sz val="14.0"/>
      <color rgb="FF38761D"/>
      <name val="Arial"/>
    </font>
    <font/>
    <font>
      <b/>
      <sz val="10.0"/>
      <color rgb="FF980000"/>
      <name val="Arial"/>
    </font>
    <font>
      <b/>
      <sz val="11.0"/>
      <color rgb="FF000000"/>
      <name val="Calibri"/>
    </font>
    <font>
      <b/>
      <sz val="10.0"/>
      <color theme="1"/>
      <name val="Arial"/>
    </font>
    <font>
      <sz val="11.0"/>
      <color rgb="FF000000"/>
      <name val="Calibri"/>
    </font>
    <font>
      <b/>
      <sz val="19.0"/>
      <color theme="1"/>
      <name val="Arial"/>
    </font>
    <font>
      <sz val="10.0"/>
      <color rgb="FF000000"/>
      <name val="Arial"/>
    </font>
    <font>
      <sz val="10.0"/>
      <color rgb="FF1155CC"/>
      <name val="Arial"/>
    </font>
    <font>
      <sz val="10.0"/>
      <color rgb="FFFF00FF"/>
      <name val="Arial"/>
    </font>
    <font>
      <sz val="12.0"/>
      <color rgb="FF1155CC"/>
      <name val="Times New Roman"/>
    </font>
    <font>
      <sz val="11.0"/>
      <color theme="1"/>
      <name val="Calibri"/>
    </font>
    <font>
      <b/>
      <sz val="10.0"/>
      <color rgb="FF000000"/>
      <name val="Arial"/>
    </font>
    <font>
      <u/>
      <sz val="10.0"/>
      <color rgb="FF0000FF"/>
      <name val="Arial"/>
    </font>
    <font>
      <sz val="10.0"/>
      <color rgb="FF1F1F1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2.0"/>
      <color rgb="FF1155CC"/>
      <name val="Times New Roman"/>
    </font>
    <font>
      <u/>
      <sz val="10.0"/>
      <color rgb="FF0000F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</fills>
  <borders count="3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bottom/>
    </border>
    <border>
      <left/>
      <right/>
      <top/>
    </border>
    <border>
      <left/>
      <top/>
    </border>
    <border>
      <right style="thin">
        <color rgb="FF000000"/>
      </right>
      <top/>
    </border>
    <border>
      <left/>
    </border>
    <border>
      <left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980000"/>
      </left>
      <right style="thin">
        <color rgb="FF000000"/>
      </right>
      <top style="medium">
        <color rgb="FF98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980000"/>
      </top>
      <bottom style="thin">
        <color rgb="FF000000"/>
      </bottom>
    </border>
    <border>
      <top style="medium">
        <color rgb="FF980000"/>
      </top>
    </border>
    <border>
      <left style="medium">
        <color rgb="FF980000"/>
      </left>
      <right style="thin">
        <color rgb="FF000000"/>
      </right>
      <top style="thin">
        <color rgb="FF000000"/>
      </top>
      <bottom style="medium">
        <color rgb="FF98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980000"/>
      </bottom>
    </border>
    <border>
      <bottom style="medium">
        <color rgb="FF98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2" numFmtId="0" xfId="0" applyAlignment="1" applyBorder="1" applyFont="1">
      <alignment horizontal="center" readingOrder="0" shrinkToFit="0" wrapText="1"/>
    </xf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shrinkToFit="0" wrapText="1"/>
    </xf>
    <xf borderId="2" fillId="0" fontId="1" numFmtId="0" xfId="0" applyAlignment="1" applyBorder="1" applyFont="1">
      <alignment shrinkToFit="0" wrapText="1"/>
    </xf>
    <xf borderId="1" fillId="0" fontId="4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  <xf borderId="0" fillId="0" fontId="1" numFmtId="0" xfId="0" applyFont="1"/>
    <xf borderId="1" fillId="2" fontId="6" numFmtId="0" xfId="0" applyAlignment="1" applyBorder="1" applyFill="1" applyFont="1">
      <alignment horizontal="center" shrinkToFit="0" wrapText="1"/>
    </xf>
    <xf borderId="1" fillId="2" fontId="7" numFmtId="164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1" fillId="0" fontId="1" numFmtId="0" xfId="0" applyBorder="1" applyFont="1"/>
    <xf borderId="1" fillId="3" fontId="1" numFmtId="0" xfId="0" applyAlignment="1" applyBorder="1" applyFill="1" applyFont="1">
      <alignment horizontal="center" shrinkToFit="0" wrapText="1"/>
    </xf>
    <xf borderId="1" fillId="4" fontId="1" numFmtId="0" xfId="0" applyAlignment="1" applyBorder="1" applyFill="1" applyFont="1">
      <alignment horizontal="center" shrinkToFit="0" wrapText="1"/>
    </xf>
    <xf borderId="5" fillId="3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6" fillId="3" fontId="8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wrapText="1"/>
    </xf>
    <xf borderId="1" fillId="3" fontId="9" numFmtId="0" xfId="0" applyAlignment="1" applyBorder="1" applyFont="1">
      <alignment horizontal="center" shrinkToFit="0" wrapText="1"/>
    </xf>
    <xf borderId="1" fillId="4" fontId="9" numFmtId="0" xfId="0" applyAlignment="1" applyBorder="1" applyFont="1">
      <alignment horizontal="center" shrinkToFit="0" wrapText="1"/>
    </xf>
    <xf borderId="8" fillId="0" fontId="3" numFmtId="0" xfId="0" applyBorder="1" applyFont="1"/>
    <xf borderId="1" fillId="3" fontId="1" numFmtId="0" xfId="0" applyBorder="1" applyFont="1"/>
    <xf borderId="9" fillId="0" fontId="3" numFmtId="0" xfId="0" applyBorder="1" applyFont="1"/>
    <xf borderId="1" fillId="3" fontId="1" numFmtId="0" xfId="0" applyAlignment="1" applyBorder="1" applyFont="1">
      <alignment shrinkToFit="0" wrapText="1"/>
    </xf>
    <xf borderId="1" fillId="4" fontId="1" numFmtId="0" xfId="0" applyAlignment="1" applyBorder="1" applyFont="1">
      <alignment shrinkToFit="0" wrapText="1"/>
    </xf>
    <xf borderId="1" fillId="3" fontId="10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0" fillId="3" fontId="1" numFmtId="0" xfId="0" applyBorder="1" applyFont="1"/>
    <xf borderId="11" fillId="0" fontId="3" numFmtId="0" xfId="0" applyBorder="1" applyFont="1"/>
    <xf borderId="1" fillId="3" fontId="1" numFmtId="0" xfId="0" applyAlignment="1" applyBorder="1" applyFont="1">
      <alignment horizontal="left" shrinkToFit="0" wrapText="1"/>
    </xf>
    <xf borderId="1" fillId="4" fontId="1" numFmtId="0" xfId="0" applyAlignment="1" applyBorder="1" applyFont="1">
      <alignment horizontal="left" shrinkToFit="0" wrapText="1"/>
    </xf>
    <xf borderId="12" fillId="0" fontId="3" numFmtId="0" xfId="0" applyBorder="1" applyFont="1"/>
    <xf borderId="13" fillId="0" fontId="3" numFmtId="0" xfId="0" applyBorder="1" applyFont="1"/>
    <xf borderId="14" fillId="3" fontId="1" numFmtId="0" xfId="0" applyAlignment="1" applyBorder="1" applyFont="1">
      <alignment horizontal="left" shrinkToFit="0" wrapText="1"/>
    </xf>
    <xf borderId="14" fillId="4" fontId="1" numFmtId="0" xfId="0" applyAlignment="1" applyBorder="1" applyFont="1">
      <alignment horizontal="left" shrinkToFit="0" wrapText="1"/>
    </xf>
    <xf borderId="15" fillId="0" fontId="3" numFmtId="0" xfId="0" applyBorder="1" applyFont="1"/>
    <xf borderId="16" fillId="0" fontId="3" numFmtId="0" xfId="0" applyBorder="1" applyFont="1"/>
    <xf borderId="1" fillId="3" fontId="9" numFmtId="0" xfId="0" applyAlignment="1" applyBorder="1" applyFont="1">
      <alignment shrinkToFit="0" wrapText="1"/>
    </xf>
    <xf borderId="1" fillId="4" fontId="9" numFmtId="0" xfId="0" applyAlignment="1" applyBorder="1" applyFont="1">
      <alignment shrinkToFit="0" wrapText="1"/>
    </xf>
    <xf borderId="1" fillId="3" fontId="1" numFmtId="0" xfId="0" applyAlignment="1" applyBorder="1" applyFont="1">
      <alignment horizontal="center"/>
    </xf>
    <xf borderId="1" fillId="3" fontId="10" numFmtId="0" xfId="0" applyAlignment="1" applyBorder="1" applyFont="1">
      <alignment horizontal="center"/>
    </xf>
    <xf borderId="17" fillId="0" fontId="3" numFmtId="0" xfId="0" applyBorder="1" applyFont="1"/>
    <xf borderId="13" fillId="0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wrapText="1"/>
    </xf>
    <xf borderId="1" fillId="6" fontId="1" numFmtId="0" xfId="0" applyAlignment="1" applyBorder="1" applyFill="1" applyFont="1">
      <alignment horizontal="center" shrinkToFit="0" wrapText="1"/>
    </xf>
    <xf borderId="10" fillId="6" fontId="1" numFmtId="0" xfId="0" applyAlignment="1" applyBorder="1" applyFont="1">
      <alignment horizontal="center" vertical="center"/>
    </xf>
    <xf borderId="18" fillId="6" fontId="8" numFmtId="0" xfId="0" applyAlignment="1" applyBorder="1" applyFont="1">
      <alignment horizontal="center" shrinkToFit="0" vertical="center" wrapText="1"/>
    </xf>
    <xf borderId="1" fillId="6" fontId="1" numFmtId="0" xfId="0" applyAlignment="1" applyBorder="1" applyFont="1">
      <alignment shrinkToFit="0" wrapText="1"/>
    </xf>
    <xf borderId="2" fillId="6" fontId="10" numFmtId="0" xfId="0" applyAlignment="1" applyBorder="1" applyFont="1">
      <alignment horizontal="center"/>
    </xf>
    <xf borderId="10" fillId="6" fontId="1" numFmtId="0" xfId="0" applyBorder="1" applyFont="1"/>
    <xf borderId="1" fillId="6" fontId="11" numFmtId="0" xfId="0" applyAlignment="1" applyBorder="1" applyFont="1">
      <alignment horizontal="center" shrinkToFit="0" wrapText="1"/>
    </xf>
    <xf borderId="1" fillId="4" fontId="11" numFmtId="0" xfId="0" applyAlignment="1" applyBorder="1" applyFont="1">
      <alignment horizontal="center" shrinkToFit="0" wrapText="1"/>
    </xf>
    <xf borderId="1" fillId="7" fontId="6" numFmtId="0" xfId="0" applyAlignment="1" applyBorder="1" applyFill="1" applyFont="1">
      <alignment horizontal="center" shrinkToFit="0" wrapText="1"/>
    </xf>
    <xf borderId="1" fillId="7" fontId="7" numFmtId="164" xfId="0" applyAlignment="1" applyBorder="1" applyFont="1" applyNumberFormat="1">
      <alignment horizontal="center" shrinkToFit="0" wrapText="1"/>
    </xf>
    <xf borderId="1" fillId="7" fontId="1" numFmtId="0" xfId="0" applyAlignment="1" applyBorder="1" applyFont="1">
      <alignment horizontal="center" shrinkToFit="0" wrapText="1"/>
    </xf>
    <xf borderId="5" fillId="7" fontId="1" numFmtId="0" xfId="0" applyAlignment="1" applyBorder="1" applyFont="1">
      <alignment horizontal="center" shrinkToFit="0" vertical="center" wrapText="1"/>
    </xf>
    <xf borderId="19" fillId="6" fontId="12" numFmtId="0" xfId="0" applyAlignment="1" applyBorder="1" applyFont="1">
      <alignment horizontal="center" vertical="center"/>
    </xf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1" fillId="8" fontId="1" numFmtId="0" xfId="0" applyBorder="1" applyFill="1" applyFont="1"/>
    <xf borderId="1" fillId="4" fontId="1" numFmtId="0" xfId="0" applyBorder="1" applyFont="1"/>
    <xf borderId="1" fillId="8" fontId="1" numFmtId="0" xfId="0" applyAlignment="1" applyBorder="1" applyFont="1">
      <alignment horizontal="center" shrinkToFit="0" wrapText="1"/>
    </xf>
    <xf borderId="10" fillId="8" fontId="1" numFmtId="0" xfId="0" applyAlignment="1" applyBorder="1" applyFont="1">
      <alignment horizontal="center" vertical="center"/>
    </xf>
    <xf borderId="18" fillId="8" fontId="8" numFmtId="0" xfId="0" applyAlignment="1" applyBorder="1" applyFont="1">
      <alignment horizontal="center" shrinkToFit="0" vertical="center" wrapText="1"/>
    </xf>
    <xf borderId="10" fillId="8" fontId="1" numFmtId="0" xfId="0" applyBorder="1" applyFont="1"/>
    <xf borderId="23" fillId="0" fontId="1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shrinkToFit="0" wrapText="1"/>
    </xf>
    <xf borderId="1" fillId="0" fontId="7" numFmtId="164" xfId="0" applyAlignment="1" applyBorder="1" applyFont="1" applyNumberFormat="1">
      <alignment horizontal="center" shrinkToFit="0" wrapText="1"/>
    </xf>
    <xf borderId="1" fillId="8" fontId="1" numFmtId="0" xfId="0" applyAlignment="1" applyBorder="1" applyFont="1">
      <alignment shrinkToFit="0" wrapText="1"/>
    </xf>
    <xf borderId="1" fillId="9" fontId="1" numFmtId="0" xfId="0" applyAlignment="1" applyBorder="1" applyFill="1" applyFont="1">
      <alignment horizontal="center" shrinkToFit="0" wrapText="1"/>
    </xf>
    <xf borderId="1" fillId="9" fontId="1" numFmtId="0" xfId="0" applyAlignment="1" applyBorder="1" applyFont="1">
      <alignment shrinkToFit="0" wrapText="1"/>
    </xf>
    <xf borderId="18" fillId="9" fontId="8" numFmtId="0" xfId="0" applyAlignment="1" applyBorder="1" applyFont="1">
      <alignment horizontal="center" shrinkToFit="0" vertical="center" wrapText="1"/>
    </xf>
    <xf borderId="24" fillId="7" fontId="1" numFmtId="0" xfId="0" applyAlignment="1" applyBorder="1" applyFont="1">
      <alignment horizontal="center" shrinkToFit="0" wrapText="1"/>
    </xf>
    <xf borderId="24" fillId="4" fontId="1" numFmtId="0" xfId="0" applyAlignment="1" applyBorder="1" applyFont="1">
      <alignment horizontal="center" shrinkToFit="0" wrapText="1"/>
    </xf>
    <xf borderId="1" fillId="7" fontId="1" numFmtId="0" xfId="0" applyAlignment="1" applyBorder="1" applyFont="1">
      <alignment shrinkToFit="0" wrapText="1"/>
    </xf>
    <xf borderId="1" fillId="2" fontId="13" numFmtId="164" xfId="0" applyAlignment="1" applyBorder="1" applyFont="1" applyNumberFormat="1">
      <alignment horizontal="center" shrinkToFit="0" wrapText="1"/>
    </xf>
    <xf borderId="1" fillId="0" fontId="13" numFmtId="164" xfId="0" applyAlignment="1" applyBorder="1" applyFont="1" applyNumberFormat="1">
      <alignment horizontal="center" shrinkToFit="0" wrapText="1"/>
    </xf>
    <xf borderId="1" fillId="9" fontId="1" numFmtId="0" xfId="0" applyAlignment="1" applyBorder="1" applyFont="1">
      <alignment horizontal="center"/>
    </xf>
    <xf borderId="1" fillId="5" fontId="14" numFmtId="0" xfId="0" applyAlignment="1" applyBorder="1" applyFont="1">
      <alignment shrinkToFit="0" wrapText="1"/>
    </xf>
    <xf borderId="1" fillId="4" fontId="14" numFmtId="0" xfId="0" applyAlignment="1" applyBorder="1" applyFont="1">
      <alignment shrinkToFit="0" wrapText="1"/>
    </xf>
    <xf borderId="1" fillId="2" fontId="1" numFmtId="0" xfId="0" applyBorder="1" applyFont="1"/>
    <xf borderId="1" fillId="2" fontId="1" numFmtId="164" xfId="0" applyBorder="1" applyFont="1" applyNumberFormat="1"/>
    <xf borderId="1" fillId="0" fontId="1" numFmtId="164" xfId="0" applyBorder="1" applyFont="1" applyNumberFormat="1"/>
    <xf borderId="1" fillId="10" fontId="6" numFmtId="10" xfId="0" applyAlignment="1" applyBorder="1" applyFill="1" applyFont="1" applyNumberFormat="1">
      <alignment shrinkToFit="0" wrapText="1"/>
    </xf>
    <xf borderId="1" fillId="2" fontId="1" numFmtId="0" xfId="0" applyAlignment="1" applyBorder="1" applyFont="1">
      <alignment horizontal="left" shrinkToFit="0" wrapText="1"/>
    </xf>
    <xf borderId="25" fillId="2" fontId="6" numFmtId="0" xfId="0" applyAlignment="1" applyBorder="1" applyFont="1">
      <alignment horizontal="center" shrinkToFit="0" wrapText="1"/>
    </xf>
    <xf borderId="25" fillId="2" fontId="7" numFmtId="164" xfId="0" applyAlignment="1" applyBorder="1" applyFont="1" applyNumberFormat="1">
      <alignment horizontal="center" shrinkToFit="0" wrapText="1"/>
    </xf>
    <xf borderId="5" fillId="0" fontId="7" numFmtId="164" xfId="0" applyAlignment="1" applyBorder="1" applyFont="1" applyNumberFormat="1">
      <alignment horizontal="center" shrinkToFit="0" wrapText="1"/>
    </xf>
    <xf borderId="5" fillId="0" fontId="6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shrinkToFit="0" wrapText="1"/>
    </xf>
    <xf borderId="26" fillId="2" fontId="6" numFmtId="0" xfId="0" applyAlignment="1" applyBorder="1" applyFont="1">
      <alignment horizontal="center" shrinkToFit="0" wrapText="1"/>
    </xf>
    <xf borderId="27" fillId="2" fontId="7" numFmtId="0" xfId="0" applyAlignment="1" applyBorder="1" applyFont="1">
      <alignment horizontal="center" shrinkToFit="0" wrapText="1"/>
    </xf>
    <xf borderId="27" fillId="0" fontId="7" numFmtId="0" xfId="0" applyAlignment="1" applyBorder="1" applyFont="1">
      <alignment horizontal="center" shrinkToFit="0" wrapText="1"/>
    </xf>
    <xf borderId="27" fillId="0" fontId="6" numFmtId="0" xfId="0" applyAlignment="1" applyBorder="1" applyFont="1">
      <alignment horizontal="center" shrinkToFit="0" wrapText="1"/>
    </xf>
    <xf borderId="27" fillId="0" fontId="1" numFmtId="0" xfId="0" applyAlignment="1" applyBorder="1" applyFont="1">
      <alignment horizontal="center" shrinkToFit="0" wrapText="1"/>
    </xf>
    <xf borderId="27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29" fillId="2" fontId="6" numFmtId="0" xfId="0" applyAlignment="1" applyBorder="1" applyFont="1">
      <alignment horizontal="center" shrinkToFit="0" wrapText="1"/>
    </xf>
    <xf borderId="30" fillId="2" fontId="7" numFmtId="0" xfId="0" applyAlignment="1" applyBorder="1" applyFont="1">
      <alignment horizontal="center" shrinkToFit="0" wrapText="1"/>
    </xf>
    <xf borderId="30" fillId="0" fontId="7" numFmtId="0" xfId="0" applyAlignment="1" applyBorder="1" applyFont="1">
      <alignment horizontal="center" shrinkToFit="0" wrapText="1"/>
    </xf>
    <xf borderId="30" fillId="0" fontId="6" numFmtId="0" xfId="0" applyAlignment="1" applyBorder="1" applyFont="1">
      <alignment horizontal="center" shrinkToFit="0" wrapText="1"/>
    </xf>
    <xf borderId="30" fillId="0" fontId="1" numFmtId="0" xfId="0" applyAlignment="1" applyBorder="1" applyFont="1">
      <alignment horizontal="center" shrinkToFit="0" wrapText="1"/>
    </xf>
    <xf borderId="31" fillId="0" fontId="1" numFmtId="0" xfId="0" applyAlignment="1" applyBorder="1" applyFont="1">
      <alignment shrinkToFit="0" wrapText="1"/>
    </xf>
    <xf borderId="24" fillId="2" fontId="6" numFmtId="0" xfId="0" applyAlignment="1" applyBorder="1" applyFont="1">
      <alignment horizontal="center" shrinkToFit="0" wrapText="1"/>
    </xf>
    <xf borderId="24" fillId="2" fontId="7" numFmtId="164" xfId="0" applyAlignment="1" applyBorder="1" applyFont="1" applyNumberFormat="1">
      <alignment horizontal="center" shrinkToFit="0" wrapText="1"/>
    </xf>
    <xf borderId="8" fillId="0" fontId="7" numFmtId="0" xfId="0" applyAlignment="1" applyBorder="1" applyFont="1">
      <alignment horizontal="center" shrinkToFit="0" wrapText="1"/>
    </xf>
    <xf borderId="8" fillId="0" fontId="6" numFmtId="0" xfId="0" applyAlignment="1" applyBorder="1" applyFont="1">
      <alignment horizontal="center" shrinkToFit="0" wrapText="1"/>
    </xf>
    <xf borderId="8" fillId="0" fontId="1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1" fillId="0" fontId="1" numFmtId="165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shrinkToFit="0" wrapText="1"/>
    </xf>
    <xf borderId="8" fillId="0" fontId="5" numFmtId="0" xfId="0" applyAlignment="1" applyBorder="1" applyFont="1">
      <alignment horizontal="center" shrinkToFit="0" wrapText="1"/>
    </xf>
    <xf borderId="24" fillId="2" fontId="5" numFmtId="0" xfId="0" applyAlignment="1" applyBorder="1" applyFont="1">
      <alignment horizontal="center" shrinkToFit="0" wrapText="1"/>
    </xf>
    <xf borderId="0" fillId="0" fontId="15" numFmtId="0" xfId="0" applyFont="1"/>
    <xf borderId="24" fillId="11" fontId="5" numFmtId="0" xfId="0" applyAlignment="1" applyBorder="1" applyFill="1" applyFont="1">
      <alignment horizontal="center" shrinkToFit="0" wrapText="1"/>
    </xf>
    <xf borderId="1" fillId="11" fontId="6" numFmtId="0" xfId="0" applyAlignment="1" applyBorder="1" applyFont="1">
      <alignment horizontal="center" shrinkToFit="0" wrapText="1"/>
    </xf>
    <xf borderId="1" fillId="11" fontId="1" numFmtId="0" xfId="0" applyAlignment="1" applyBorder="1" applyFont="1">
      <alignment horizontal="center" shrinkToFit="0" wrapText="1"/>
    </xf>
    <xf borderId="1" fillId="11" fontId="1" numFmtId="0" xfId="0" applyAlignment="1" applyBorder="1" applyFont="1">
      <alignment shrinkToFit="0" wrapText="1"/>
    </xf>
    <xf borderId="1" fillId="0" fontId="9" numFmtId="0" xfId="0" applyAlignment="1" applyBorder="1" applyFont="1">
      <alignment shrinkToFit="0" wrapText="1"/>
    </xf>
    <xf borderId="24" fillId="3" fontId="5" numFmtId="0" xfId="0" applyAlignment="1" applyBorder="1" applyFont="1">
      <alignment horizontal="center" shrinkToFit="0" wrapText="1"/>
    </xf>
    <xf borderId="1" fillId="3" fontId="6" numFmtId="0" xfId="0" applyAlignment="1" applyBorder="1" applyFont="1">
      <alignment horizontal="center" shrinkToFit="0" wrapText="1"/>
    </xf>
    <xf borderId="32" fillId="6" fontId="6" numFmtId="0" xfId="0" applyAlignment="1" applyBorder="1" applyFont="1">
      <alignment horizontal="center" shrinkToFit="0" wrapText="1"/>
    </xf>
    <xf borderId="1" fillId="6" fontId="7" numFmtId="0" xfId="0" applyAlignment="1" applyBorder="1" applyFont="1">
      <alignment horizontal="center" shrinkToFit="0" wrapText="1"/>
    </xf>
    <xf borderId="1" fillId="6" fontId="6" numFmtId="0" xfId="0" applyAlignment="1" applyBorder="1" applyFont="1">
      <alignment horizontal="center" shrinkToFit="0" wrapText="1"/>
    </xf>
    <xf borderId="33" fillId="6" fontId="6" numFmtId="0" xfId="0" applyAlignment="1" applyBorder="1" applyFont="1">
      <alignment horizontal="center" shrinkToFit="0" wrapText="1"/>
    </xf>
    <xf borderId="34" fillId="6" fontId="6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horizontal="center" shrinkToFit="0" wrapText="1"/>
    </xf>
    <xf borderId="1" fillId="2" fontId="14" numFmtId="0" xfId="0" applyAlignment="1" applyBorder="1" applyFont="1">
      <alignment horizontal="center" shrinkToFit="0" wrapText="1"/>
    </xf>
    <xf borderId="14" fillId="2" fontId="16" numFmtId="0" xfId="0" applyAlignment="1" applyBorder="1" applyFont="1">
      <alignment shrinkToFit="0" wrapText="1"/>
    </xf>
    <xf borderId="2" fillId="0" fontId="2" numFmtId="0" xfId="0" applyAlignment="1" applyBorder="1" applyFont="1">
      <alignment horizontal="center" shrinkToFit="0" wrapText="1"/>
    </xf>
    <xf borderId="5" fillId="3" fontId="17" numFmtId="0" xfId="0" applyAlignment="1" applyBorder="1" applyFont="1">
      <alignment horizontal="center" shrinkToFit="0" vertical="center" wrapText="1"/>
    </xf>
    <xf borderId="1" fillId="3" fontId="18" numFmtId="0" xfId="0" applyAlignment="1" applyBorder="1" applyFont="1">
      <alignment horizontal="center" shrinkToFit="0" vertical="center" wrapText="1"/>
    </xf>
    <xf borderId="1" fillId="3" fontId="19" numFmtId="0" xfId="0" applyAlignment="1" applyBorder="1" applyFont="1">
      <alignment horizontal="center" shrinkToFit="0" vertical="center" wrapText="1"/>
    </xf>
    <xf borderId="1" fillId="3" fontId="20" numFmtId="0" xfId="0" applyAlignment="1" applyBorder="1" applyFont="1">
      <alignment horizontal="center"/>
    </xf>
    <xf borderId="1" fillId="3" fontId="21" numFmtId="0" xfId="0" applyAlignment="1" applyBorder="1" applyFont="1">
      <alignment horizontal="center"/>
    </xf>
    <xf borderId="10" fillId="6" fontId="22" numFmtId="0" xfId="0" applyAlignment="1" applyBorder="1" applyFont="1">
      <alignment horizontal="center" vertical="center"/>
    </xf>
    <xf borderId="2" fillId="6" fontId="23" numFmtId="0" xfId="0" applyAlignment="1" applyBorder="1" applyFont="1">
      <alignment horizontal="center"/>
    </xf>
    <xf borderId="19" fillId="6" fontId="24" numFmtId="0" xfId="0" applyAlignment="1" applyBorder="1" applyFont="1">
      <alignment horizontal="center" vertical="center"/>
    </xf>
    <xf borderId="10" fillId="8" fontId="2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quizizz.com/admin/quiz/65fa941b7b7e841813fecdff?source=quiz_share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ftx3xCkmBBJi3Qobc4GjNFM6agJuwJ27hyZYP6CrXEA/edit?usp=sharing" TargetMode="External"/><Relationship Id="rId2" Type="http://schemas.openxmlformats.org/officeDocument/2006/relationships/hyperlink" Target="https://docs.google.com/presentation/d/1pEB9SHbTWrhe02-YQjDpfMYT2EHpOB6YRLZY9lzRPyc/edit?usp=sharing" TargetMode="External"/><Relationship Id="rId3" Type="http://schemas.openxmlformats.org/officeDocument/2006/relationships/hyperlink" Target="https://create.kahoot.it/share/sostenibilitat/9d749b4f-a268-4e9e-8e26-03af489cc60e" TargetMode="External"/><Relationship Id="rId4" Type="http://schemas.openxmlformats.org/officeDocument/2006/relationships/hyperlink" Target="https://docs.google.com/document/d/1dcec07-oM7GG5ForINu2qfe-BSAgN1rv/edit?usp=sharing&amp;ouid=116912581506331544470&amp;rtpof=true&amp;sd=true" TargetMode="External"/><Relationship Id="rId11" Type="http://schemas.openxmlformats.org/officeDocument/2006/relationships/hyperlink" Target="https://quizizz.com/admin/quiz/65fa941b7b7e841813fecdff?source=quiz_share" TargetMode="External"/><Relationship Id="rId10" Type="http://schemas.openxmlformats.org/officeDocument/2006/relationships/hyperlink" Target="https://docs.google.com/document/d/1G8IWORj9C8_zdMMcBeOC40y8ekuIwHy9/edit?usp=sharing&amp;ouid=116912581506331544470&amp;rtpof=true&amp;sd=true" TargetMode="External"/><Relationship Id="rId12" Type="http://schemas.openxmlformats.org/officeDocument/2006/relationships/drawing" Target="../drawings/drawing2.xml"/><Relationship Id="rId9" Type="http://schemas.openxmlformats.org/officeDocument/2006/relationships/hyperlink" Target="https://docs.google.com/document/d/1QMNTOE6pWV-FINkbYFla5bz7SoLgE9-JwfzgK5yyGls/edit?usp=sharing" TargetMode="External"/><Relationship Id="rId5" Type="http://schemas.openxmlformats.org/officeDocument/2006/relationships/hyperlink" Target="https://docs.google.com/document/d/16n08pmdHm_FRncxUijCAwR4vDn_Iu82P/edit?usp=sharing&amp;ouid=116912581506331544470&amp;rtpof=true&amp;sd=true" TargetMode="External"/><Relationship Id="rId6" Type="http://schemas.openxmlformats.org/officeDocument/2006/relationships/hyperlink" Target="https://docs.google.com/document/d/1XOIFYRFS-Uq-sv4NnoAsOYpjMhF7aE17wIgaHf4hPpM/edit?usp=sharing" TargetMode="External"/><Relationship Id="rId7" Type="http://schemas.openxmlformats.org/officeDocument/2006/relationships/hyperlink" Target="https://echaloasuerte.com/groups" TargetMode="External"/><Relationship Id="rId8" Type="http://schemas.openxmlformats.org/officeDocument/2006/relationships/hyperlink" Target="https://quizizz.com/admin/assessment/67798c0f21a6c30b4cf47701?source=lesson_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4" width="12.63"/>
    <col customWidth="1" min="5" max="5" width="7.25"/>
    <col customWidth="1" min="6" max="6" width="37.63"/>
    <col customWidth="1" min="7" max="7" width="41.0"/>
    <col customWidth="1" min="8" max="8" width="7.88"/>
    <col customWidth="1" min="9" max="9" width="27.13"/>
    <col customWidth="1" min="10" max="10" width="23.88"/>
  </cols>
  <sheetData>
    <row r="1" ht="15.75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5.75" customHeight="1">
      <c r="A2" s="6"/>
      <c r="B2" s="3"/>
      <c r="C2" s="3"/>
      <c r="D2" s="4"/>
      <c r="E2" s="7">
        <v>33.0</v>
      </c>
      <c r="F2" s="6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15.75" customHeight="1">
      <c r="A3" s="1"/>
      <c r="B3" s="8" t="s">
        <v>1</v>
      </c>
      <c r="C3" s="4"/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0" t="s">
        <v>7</v>
      </c>
      <c r="J3" s="10" t="s">
        <v>7</v>
      </c>
      <c r="K3" s="1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75" customHeight="1">
      <c r="A4" s="12">
        <v>1.0</v>
      </c>
      <c r="B4" s="13"/>
      <c r="C4" s="13"/>
      <c r="D4" s="9"/>
      <c r="E4" s="14"/>
      <c r="F4" s="14" t="s">
        <v>8</v>
      </c>
      <c r="G4" s="14" t="s">
        <v>9</v>
      </c>
      <c r="H4" s="15" t="str">
        <f t="shared" ref="H4:H5" si="1">E4</f>
        <v/>
      </c>
      <c r="I4" s="15"/>
      <c r="J4" s="15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ht="15.75" customHeight="1">
      <c r="A5" s="12">
        <f t="shared" ref="A5:A18" si="2">A4+1</f>
        <v>2</v>
      </c>
      <c r="B5" s="13"/>
      <c r="C5" s="13"/>
      <c r="D5" s="9"/>
      <c r="E5" s="14"/>
      <c r="F5" s="16"/>
      <c r="G5" s="17"/>
      <c r="H5" s="16" t="str">
        <f t="shared" si="1"/>
        <v/>
      </c>
      <c r="I5" s="18"/>
      <c r="J5" s="19"/>
      <c r="K5" s="20" t="s">
        <v>10</v>
      </c>
      <c r="L5" s="2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ht="15.75" customHeight="1">
      <c r="A6" s="12">
        <f t="shared" si="2"/>
        <v>3</v>
      </c>
      <c r="B6" s="13"/>
      <c r="C6" s="13"/>
      <c r="D6" s="9"/>
      <c r="E6" s="10"/>
      <c r="F6" s="22"/>
      <c r="G6" s="23"/>
      <c r="H6" s="16">
        <f t="shared" ref="H6:H28" si="3">H5+E6</f>
        <v>0</v>
      </c>
      <c r="I6" s="24"/>
      <c r="J6" s="25"/>
      <c r="K6" s="2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5.75" customHeight="1">
      <c r="A7" s="12">
        <f t="shared" si="2"/>
        <v>4</v>
      </c>
      <c r="B7" s="13"/>
      <c r="C7" s="13"/>
      <c r="D7" s="9"/>
      <c r="E7" s="10"/>
      <c r="F7" s="27"/>
      <c r="G7" s="28"/>
      <c r="H7" s="16">
        <f t="shared" si="3"/>
        <v>0</v>
      </c>
      <c r="I7" s="29"/>
      <c r="J7" s="25"/>
      <c r="K7" s="26"/>
      <c r="L7" s="30"/>
      <c r="M7" s="30"/>
      <c r="N7" s="30"/>
      <c r="O7" s="30"/>
      <c r="P7" s="30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ht="15.75" customHeight="1">
      <c r="A8" s="12">
        <f t="shared" si="2"/>
        <v>5</v>
      </c>
      <c r="B8" s="13"/>
      <c r="C8" s="13"/>
      <c r="D8" s="9"/>
      <c r="E8" s="10"/>
      <c r="F8" s="27"/>
      <c r="G8" s="28"/>
      <c r="H8" s="16">
        <f t="shared" si="3"/>
        <v>0</v>
      </c>
      <c r="I8" s="31"/>
      <c r="J8" s="32"/>
      <c r="K8" s="26"/>
      <c r="L8" s="30"/>
      <c r="M8" s="30"/>
      <c r="N8" s="30"/>
      <c r="O8" s="30"/>
      <c r="P8" s="30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ht="15.75" customHeight="1">
      <c r="A9" s="12">
        <f t="shared" si="2"/>
        <v>6</v>
      </c>
      <c r="B9" s="13"/>
      <c r="C9" s="13"/>
      <c r="D9" s="9"/>
      <c r="E9" s="10"/>
      <c r="F9" s="33"/>
      <c r="G9" s="34"/>
      <c r="H9" s="16">
        <f t="shared" si="3"/>
        <v>0</v>
      </c>
      <c r="I9" s="35"/>
      <c r="J9" s="36"/>
      <c r="K9" s="26"/>
      <c r="L9" s="30"/>
      <c r="M9" s="30"/>
      <c r="N9" s="30"/>
      <c r="O9" s="30"/>
      <c r="P9" s="30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ht="15.75" customHeight="1">
      <c r="A10" s="12">
        <f t="shared" si="2"/>
        <v>7</v>
      </c>
      <c r="B10" s="13"/>
      <c r="C10" s="13"/>
      <c r="D10" s="9"/>
      <c r="E10" s="10"/>
      <c r="F10" s="37"/>
      <c r="G10" s="38"/>
      <c r="H10" s="16">
        <f t="shared" si="3"/>
        <v>0</v>
      </c>
      <c r="I10" s="39"/>
      <c r="J10" s="40"/>
      <c r="K10" s="26"/>
      <c r="L10" s="30"/>
      <c r="M10" s="30"/>
      <c r="N10" s="30"/>
      <c r="O10" s="30"/>
      <c r="P10" s="30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ht="15.75" customHeight="1">
      <c r="A11" s="12">
        <f t="shared" si="2"/>
        <v>8</v>
      </c>
      <c r="B11" s="13"/>
      <c r="C11" s="13"/>
      <c r="D11" s="9"/>
      <c r="E11" s="10"/>
      <c r="F11" s="41"/>
      <c r="G11" s="42"/>
      <c r="H11" s="16">
        <f t="shared" si="3"/>
        <v>0</v>
      </c>
      <c r="I11" s="43"/>
      <c r="J11" s="44"/>
      <c r="K11" s="45"/>
      <c r="L11" s="30"/>
      <c r="M11" s="30"/>
      <c r="N11" s="30"/>
      <c r="O11" s="30"/>
      <c r="P11" s="46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5.75" customHeight="1">
      <c r="A12" s="12">
        <f t="shared" si="2"/>
        <v>9</v>
      </c>
      <c r="B12" s="13"/>
      <c r="C12" s="13"/>
      <c r="D12" s="9"/>
      <c r="E12" s="10"/>
      <c r="F12" s="47"/>
      <c r="G12" s="28"/>
      <c r="H12" s="48">
        <f t="shared" si="3"/>
        <v>0</v>
      </c>
      <c r="I12" s="49"/>
      <c r="J12" s="32"/>
      <c r="K12" s="50" t="s">
        <v>11</v>
      </c>
      <c r="L12" s="30"/>
      <c r="M12" s="30"/>
      <c r="N12" s="30"/>
      <c r="O12" s="30"/>
      <c r="P12" s="46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ht="15.75" customHeight="1">
      <c r="A13" s="12">
        <f t="shared" si="2"/>
        <v>10</v>
      </c>
      <c r="B13" s="13"/>
      <c r="C13" s="13"/>
      <c r="D13" s="9"/>
      <c r="E13" s="10"/>
      <c r="F13" s="51"/>
      <c r="G13" s="28"/>
      <c r="H13" s="48">
        <f t="shared" si="3"/>
        <v>0</v>
      </c>
      <c r="I13" s="39"/>
      <c r="J13" s="40"/>
      <c r="K13" s="26"/>
      <c r="L13" s="30"/>
      <c r="M13" s="30"/>
      <c r="N13" s="30"/>
      <c r="O13" s="30"/>
      <c r="P13" s="46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5.75" customHeight="1">
      <c r="A14" s="12">
        <f t="shared" si="2"/>
        <v>11</v>
      </c>
      <c r="B14" s="13"/>
      <c r="C14" s="13"/>
      <c r="D14" s="9"/>
      <c r="E14" s="10"/>
      <c r="F14" s="51"/>
      <c r="G14" s="28"/>
      <c r="H14" s="48">
        <f t="shared" si="3"/>
        <v>0</v>
      </c>
      <c r="I14" s="52"/>
      <c r="J14" s="4"/>
      <c r="K14" s="26"/>
      <c r="L14" s="30"/>
      <c r="M14" s="30"/>
      <c r="N14" s="30"/>
      <c r="O14" s="30"/>
      <c r="P14" s="46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ht="15.75" customHeight="1">
      <c r="A15" s="12">
        <f t="shared" si="2"/>
        <v>12</v>
      </c>
      <c r="B15" s="13"/>
      <c r="C15" s="13"/>
      <c r="D15" s="9"/>
      <c r="E15" s="10"/>
      <c r="F15" s="51"/>
      <c r="G15" s="28"/>
      <c r="H15" s="48">
        <f t="shared" si="3"/>
        <v>0</v>
      </c>
      <c r="I15" s="53"/>
      <c r="J15" s="32"/>
      <c r="K15" s="26"/>
      <c r="L15" s="30"/>
      <c r="M15" s="30"/>
      <c r="N15" s="30"/>
      <c r="O15" s="30"/>
      <c r="P15" s="46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ht="15.75" customHeight="1">
      <c r="A16" s="12">
        <f t="shared" si="2"/>
        <v>13</v>
      </c>
      <c r="B16" s="13"/>
      <c r="C16" s="13"/>
      <c r="D16" s="9"/>
      <c r="E16" s="10"/>
      <c r="F16" s="51"/>
      <c r="G16" s="28"/>
      <c r="H16" s="48">
        <f t="shared" si="3"/>
        <v>0</v>
      </c>
      <c r="I16" s="35"/>
      <c r="J16" s="36"/>
      <c r="K16" s="26"/>
      <c r="L16" s="30"/>
      <c r="M16" s="30"/>
      <c r="N16" s="30"/>
      <c r="O16" s="30"/>
      <c r="P16" s="46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ht="15.75" customHeight="1">
      <c r="A17" s="12">
        <f t="shared" si="2"/>
        <v>14</v>
      </c>
      <c r="B17" s="13"/>
      <c r="C17" s="13"/>
      <c r="D17" s="9"/>
      <c r="E17" s="10"/>
      <c r="F17" s="51"/>
      <c r="G17" s="28"/>
      <c r="H17" s="48">
        <f t="shared" si="3"/>
        <v>0</v>
      </c>
      <c r="I17" s="35"/>
      <c r="J17" s="36"/>
      <c r="K17" s="26"/>
      <c r="L17" s="30"/>
      <c r="M17" s="30"/>
      <c r="N17" s="30"/>
      <c r="O17" s="30"/>
      <c r="P17" s="46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ht="15.75" customHeight="1">
      <c r="A18" s="12">
        <f t="shared" si="2"/>
        <v>15</v>
      </c>
      <c r="B18" s="13"/>
      <c r="C18" s="13"/>
      <c r="D18" s="9"/>
      <c r="E18" s="10"/>
      <c r="F18" s="54"/>
      <c r="G18" s="55"/>
      <c r="H18" s="48">
        <f t="shared" si="3"/>
        <v>0</v>
      </c>
      <c r="I18" s="39"/>
      <c r="J18" s="40"/>
      <c r="K18" s="26"/>
      <c r="L18" s="30"/>
      <c r="M18" s="30"/>
      <c r="N18" s="30"/>
      <c r="O18" s="30"/>
      <c r="P18" s="46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ht="15.75" customHeight="1">
      <c r="A19" s="56"/>
      <c r="B19" s="57"/>
      <c r="C19" s="57"/>
      <c r="D19" s="58"/>
      <c r="E19" s="58"/>
      <c r="F19" s="59" t="s">
        <v>12</v>
      </c>
      <c r="G19" s="59" t="s">
        <v>12</v>
      </c>
      <c r="H19" s="58">
        <f t="shared" si="3"/>
        <v>0</v>
      </c>
      <c r="I19" s="60"/>
      <c r="J19" s="61"/>
      <c r="K19" s="26"/>
      <c r="L19" s="30"/>
      <c r="M19" s="30"/>
      <c r="N19" s="30"/>
      <c r="O19" s="30"/>
      <c r="P19" s="46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ht="15.75" customHeight="1">
      <c r="A20" s="56"/>
      <c r="B20" s="57"/>
      <c r="C20" s="57"/>
      <c r="D20" s="58"/>
      <c r="E20" s="58"/>
      <c r="F20" s="24"/>
      <c r="G20" s="24"/>
      <c r="H20" s="58">
        <f t="shared" si="3"/>
        <v>0</v>
      </c>
      <c r="I20" s="62"/>
      <c r="J20" s="36"/>
      <c r="K20" s="26"/>
      <c r="L20" s="30"/>
      <c r="M20" s="30"/>
      <c r="N20" s="30"/>
      <c r="O20" s="30"/>
      <c r="P20" s="46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15.75" customHeight="1">
      <c r="A21" s="12">
        <f>A18+1</f>
        <v>16</v>
      </c>
      <c r="B21" s="13"/>
      <c r="C21" s="13"/>
      <c r="D21" s="9"/>
      <c r="E21" s="10"/>
      <c r="F21" s="47"/>
      <c r="G21" s="28"/>
      <c r="H21" s="58">
        <f t="shared" si="3"/>
        <v>0</v>
      </c>
      <c r="I21" s="62"/>
      <c r="J21" s="36"/>
      <c r="K21" s="26"/>
      <c r="L21" s="30"/>
      <c r="M21" s="30"/>
      <c r="N21" s="30"/>
      <c r="O21" s="30"/>
      <c r="P21" s="46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ht="15.75" customHeight="1">
      <c r="A22" s="12">
        <f t="shared" ref="A22:A34" si="4">A21+1</f>
        <v>17</v>
      </c>
      <c r="B22" s="13"/>
      <c r="C22" s="13"/>
      <c r="D22" s="9"/>
      <c r="E22" s="10"/>
      <c r="F22" s="51"/>
      <c r="G22" s="28"/>
      <c r="H22" s="48">
        <f t="shared" si="3"/>
        <v>0</v>
      </c>
      <c r="I22" s="63"/>
      <c r="J22" s="40"/>
      <c r="K22" s="45"/>
      <c r="L22" s="30"/>
      <c r="M22" s="30"/>
      <c r="N22" s="30"/>
      <c r="O22" s="30"/>
      <c r="P22" s="46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5.75" customHeight="1">
      <c r="A23" s="12">
        <f t="shared" si="4"/>
        <v>18</v>
      </c>
      <c r="B23" s="13"/>
      <c r="C23" s="13"/>
      <c r="D23" s="9"/>
      <c r="E23" s="10"/>
      <c r="F23" s="64"/>
      <c r="G23" s="65"/>
      <c r="H23" s="66">
        <f t="shared" si="3"/>
        <v>0</v>
      </c>
      <c r="I23" s="67"/>
      <c r="J23" s="32"/>
      <c r="K23" s="68" t="s">
        <v>13</v>
      </c>
      <c r="L23" s="30"/>
      <c r="M23" s="30"/>
      <c r="N23" s="30"/>
      <c r="O23" s="30"/>
      <c r="P23" s="46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ht="15.75" customHeight="1">
      <c r="A24" s="12">
        <f t="shared" si="4"/>
        <v>19</v>
      </c>
      <c r="B24" s="13"/>
      <c r="C24" s="13"/>
      <c r="D24" s="9"/>
      <c r="E24" s="10"/>
      <c r="F24" s="64"/>
      <c r="G24" s="65"/>
      <c r="H24" s="66">
        <f t="shared" si="3"/>
        <v>0</v>
      </c>
      <c r="I24" s="35"/>
      <c r="J24" s="36"/>
      <c r="K24" s="26"/>
      <c r="L24" s="30"/>
      <c r="M24" s="30"/>
      <c r="N24" s="30"/>
      <c r="O24" s="30"/>
      <c r="P24" s="46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15.75" customHeight="1">
      <c r="A25" s="12">
        <f t="shared" si="4"/>
        <v>20</v>
      </c>
      <c r="B25" s="13"/>
      <c r="C25" s="13"/>
      <c r="D25" s="9"/>
      <c r="E25" s="10"/>
      <c r="F25" s="64"/>
      <c r="G25" s="65"/>
      <c r="H25" s="66">
        <f t="shared" si="3"/>
        <v>0</v>
      </c>
      <c r="I25" s="39"/>
      <c r="J25" s="40"/>
      <c r="K25" s="26"/>
      <c r="L25" s="30"/>
      <c r="M25" s="30"/>
      <c r="N25" s="30"/>
      <c r="O25" s="30"/>
      <c r="P25" s="46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5.75" customHeight="1">
      <c r="A26" s="12">
        <f t="shared" si="4"/>
        <v>21</v>
      </c>
      <c r="B26" s="13"/>
      <c r="C26" s="13"/>
      <c r="D26" s="9"/>
      <c r="E26" s="10"/>
      <c r="F26" s="64"/>
      <c r="G26" s="65"/>
      <c r="H26" s="66">
        <f t="shared" si="3"/>
        <v>0</v>
      </c>
      <c r="I26" s="69"/>
      <c r="J26" s="32"/>
      <c r="K26" s="26"/>
      <c r="L26" s="30"/>
      <c r="M26" s="30"/>
      <c r="N26" s="30"/>
      <c r="O26" s="30"/>
      <c r="P26" s="46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ht="15.75" customHeight="1">
      <c r="A27" s="12">
        <f t="shared" si="4"/>
        <v>22</v>
      </c>
      <c r="B27" s="13"/>
      <c r="C27" s="13"/>
      <c r="D27" s="9"/>
      <c r="E27" s="10"/>
      <c r="F27" s="64"/>
      <c r="G27" s="65"/>
      <c r="H27" s="66">
        <f t="shared" si="3"/>
        <v>0</v>
      </c>
      <c r="I27" s="35"/>
      <c r="J27" s="36"/>
      <c r="K27" s="26"/>
      <c r="L27" s="70"/>
      <c r="M27" s="70"/>
      <c r="N27" s="70"/>
      <c r="O27" s="70"/>
      <c r="P27" s="71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</row>
    <row r="28" ht="15.75" customHeight="1">
      <c r="A28" s="12">
        <f t="shared" si="4"/>
        <v>23</v>
      </c>
      <c r="B28" s="13"/>
      <c r="C28" s="13"/>
      <c r="D28" s="9"/>
      <c r="E28" s="10"/>
      <c r="F28" s="64"/>
      <c r="G28" s="65"/>
      <c r="H28" s="66">
        <f t="shared" si="3"/>
        <v>0</v>
      </c>
      <c r="I28" s="35"/>
      <c r="J28" s="36"/>
      <c r="K28" s="2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ht="15.75" customHeight="1">
      <c r="A29" s="12">
        <f t="shared" si="4"/>
        <v>24</v>
      </c>
      <c r="B29" s="73"/>
      <c r="C29" s="73"/>
      <c r="D29" s="9"/>
      <c r="E29" s="10"/>
      <c r="F29" s="47"/>
      <c r="G29" s="28"/>
      <c r="H29" s="66">
        <f>H27+E29</f>
        <v>0</v>
      </c>
      <c r="I29" s="39"/>
      <c r="J29" s="40"/>
      <c r="K29" s="2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ht="15.75" customHeight="1">
      <c r="A30" s="12">
        <f t="shared" si="4"/>
        <v>25</v>
      </c>
      <c r="B30" s="73"/>
      <c r="C30" s="73"/>
      <c r="D30" s="9"/>
      <c r="E30" s="10"/>
      <c r="F30" s="74"/>
      <c r="G30" s="28"/>
      <c r="H30" s="66">
        <f t="shared" ref="H30:H41" si="5">H29+E30</f>
        <v>0</v>
      </c>
      <c r="I30" s="67"/>
      <c r="J30" s="32"/>
      <c r="K30" s="2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.75" customHeight="1">
      <c r="A31" s="12">
        <f t="shared" si="4"/>
        <v>26</v>
      </c>
      <c r="B31" s="73"/>
      <c r="C31" s="73"/>
      <c r="D31" s="9"/>
      <c r="E31" s="10"/>
      <c r="F31" s="74"/>
      <c r="G31" s="28"/>
      <c r="H31" s="66">
        <f t="shared" si="5"/>
        <v>0</v>
      </c>
      <c r="I31" s="39"/>
      <c r="J31" s="40"/>
      <c r="K31" s="4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ht="15.75" customHeight="1">
      <c r="A32" s="12">
        <f t="shared" si="4"/>
        <v>27</v>
      </c>
      <c r="B32" s="73"/>
      <c r="C32" s="73"/>
      <c r="D32" s="9"/>
      <c r="E32" s="10"/>
      <c r="F32" s="75"/>
      <c r="G32" s="28"/>
      <c r="H32" s="66">
        <f t="shared" si="5"/>
        <v>0</v>
      </c>
      <c r="I32" s="76"/>
      <c r="J32" s="76"/>
      <c r="K32" s="77" t="s">
        <v>14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ht="15.75" customHeight="1">
      <c r="A33" s="12">
        <f t="shared" si="4"/>
        <v>28</v>
      </c>
      <c r="B33" s="73"/>
      <c r="C33" s="73"/>
      <c r="D33" s="9"/>
      <c r="E33" s="10"/>
      <c r="F33" s="75"/>
      <c r="G33" s="17"/>
      <c r="H33" s="66">
        <f t="shared" si="5"/>
        <v>0</v>
      </c>
      <c r="I33" s="76"/>
      <c r="J33" s="76"/>
      <c r="K33" s="2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ht="15.75" customHeight="1">
      <c r="A34" s="12">
        <f t="shared" si="4"/>
        <v>29</v>
      </c>
      <c r="B34" s="73"/>
      <c r="C34" s="73"/>
      <c r="D34" s="9"/>
      <c r="E34" s="10"/>
      <c r="F34" s="75"/>
      <c r="G34" s="17"/>
      <c r="H34" s="66">
        <f t="shared" si="5"/>
        <v>0</v>
      </c>
      <c r="I34" s="76"/>
      <c r="J34" s="76"/>
      <c r="K34" s="26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5.75" customHeight="1">
      <c r="A35" s="56">
        <v>0.0</v>
      </c>
      <c r="B35" s="57"/>
      <c r="C35" s="57"/>
      <c r="D35" s="58"/>
      <c r="E35" s="58"/>
      <c r="F35" s="78"/>
      <c r="G35" s="79"/>
      <c r="H35" s="66">
        <f t="shared" si="5"/>
        <v>0</v>
      </c>
      <c r="I35" s="80"/>
      <c r="J35" s="80"/>
      <c r="K35" s="26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ht="15.75" customHeight="1">
      <c r="A36" s="12">
        <f>A34+1</f>
        <v>30</v>
      </c>
      <c r="B36" s="13"/>
      <c r="C36" s="73"/>
      <c r="D36" s="9"/>
      <c r="E36" s="10"/>
      <c r="F36" s="75"/>
      <c r="G36" s="17"/>
      <c r="H36" s="66">
        <f t="shared" si="5"/>
        <v>0</v>
      </c>
      <c r="I36" s="76"/>
      <c r="J36" s="76"/>
      <c r="K36" s="2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5.75" customHeight="1">
      <c r="A37" s="12">
        <f t="shared" ref="A37:A40" si="6">A36+1</f>
        <v>31</v>
      </c>
      <c r="B37" s="13"/>
      <c r="C37" s="73"/>
      <c r="D37" s="9"/>
      <c r="E37" s="10"/>
      <c r="F37" s="75"/>
      <c r="G37" s="17"/>
      <c r="H37" s="66">
        <f t="shared" si="5"/>
        <v>0</v>
      </c>
      <c r="I37" s="76"/>
      <c r="J37" s="76"/>
      <c r="K37" s="2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ht="15.75" customHeight="1">
      <c r="A38" s="12">
        <f t="shared" si="6"/>
        <v>32</v>
      </c>
      <c r="B38" s="13"/>
      <c r="C38" s="73"/>
      <c r="D38" s="9"/>
      <c r="E38" s="10"/>
      <c r="F38" s="75"/>
      <c r="G38" s="28"/>
      <c r="H38" s="66">
        <f t="shared" si="5"/>
        <v>0</v>
      </c>
      <c r="I38" s="76"/>
      <c r="J38" s="76"/>
      <c r="K38" s="2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15.75" customHeight="1">
      <c r="A39" s="12">
        <f t="shared" si="6"/>
        <v>33</v>
      </c>
      <c r="B39" s="81"/>
      <c r="C39" s="82"/>
      <c r="D39" s="9"/>
      <c r="E39" s="10"/>
      <c r="F39" s="47"/>
      <c r="G39" s="28"/>
      <c r="H39" s="66">
        <f t="shared" si="5"/>
        <v>0</v>
      </c>
      <c r="I39" s="76"/>
      <c r="J39" s="76"/>
      <c r="K39" s="26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ht="15.75" customHeight="1">
      <c r="A40" s="12">
        <f t="shared" si="6"/>
        <v>34</v>
      </c>
      <c r="B40" s="81"/>
      <c r="C40" s="82"/>
      <c r="D40" s="9"/>
      <c r="E40" s="10"/>
      <c r="F40" s="83"/>
      <c r="G40" s="65"/>
      <c r="H40" s="66">
        <f t="shared" si="5"/>
        <v>0</v>
      </c>
      <c r="I40" s="76"/>
      <c r="J40" s="76"/>
      <c r="K40" s="2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5.75" customHeight="1">
      <c r="A41" s="12">
        <v>35.0</v>
      </c>
      <c r="B41" s="81"/>
      <c r="C41" s="82"/>
      <c r="D41" s="9"/>
      <c r="E41" s="10"/>
      <c r="F41" s="84"/>
      <c r="G41" s="85"/>
      <c r="H41" s="66">
        <f t="shared" si="5"/>
        <v>0</v>
      </c>
      <c r="I41" s="76"/>
      <c r="J41" s="76"/>
      <c r="K41" s="4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ht="15.75" customHeight="1">
      <c r="A42" s="86"/>
      <c r="B42" s="87"/>
      <c r="C42" s="88"/>
      <c r="D42" s="15"/>
      <c r="E42" s="15"/>
      <c r="F42" s="15"/>
      <c r="G42" s="15">
        <v>33.0</v>
      </c>
      <c r="H42" s="89">
        <f>H41/G42</f>
        <v>0</v>
      </c>
      <c r="I42" s="1"/>
      <c r="J42" s="5"/>
      <c r="K42" s="1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ht="15.75" customHeight="1">
      <c r="A43" s="12"/>
      <c r="B43" s="13"/>
      <c r="C43" s="73"/>
      <c r="D43" s="9"/>
      <c r="E43" s="14"/>
      <c r="F43" s="1"/>
      <c r="G43" s="1"/>
      <c r="H43" s="1"/>
      <c r="I43" s="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ht="15.75" customHeight="1">
      <c r="A44" s="12"/>
      <c r="B44" s="13"/>
      <c r="C44" s="73"/>
      <c r="D44" s="9"/>
      <c r="E44" s="10"/>
      <c r="F44" s="1"/>
      <c r="G44" s="1"/>
      <c r="H44" s="1"/>
      <c r="I44" s="1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ht="15.75" customHeight="1">
      <c r="A45" s="12"/>
      <c r="B45" s="13"/>
      <c r="C45" s="73"/>
      <c r="D45" s="9"/>
      <c r="E45" s="14"/>
      <c r="F45" s="90"/>
      <c r="G45" s="90"/>
      <c r="H45" s="1"/>
      <c r="I45" s="1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ht="15.75" customHeight="1">
      <c r="A46" s="12"/>
      <c r="B46" s="13"/>
      <c r="C46" s="73"/>
      <c r="D46" s="9"/>
      <c r="E46" s="10"/>
      <c r="F46" s="90"/>
      <c r="G46" s="90"/>
      <c r="H46" s="1"/>
      <c r="I46" s="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ht="15.75" customHeight="1">
      <c r="A47" s="91"/>
      <c r="B47" s="92"/>
      <c r="C47" s="93"/>
      <c r="D47" s="94"/>
      <c r="E47" s="95"/>
      <c r="F47" s="96"/>
      <c r="G47" s="96"/>
      <c r="H47" s="96"/>
      <c r="I47" s="9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ht="15.75" customHeight="1">
      <c r="A48" s="97" t="s">
        <v>15</v>
      </c>
      <c r="B48" s="98" t="s">
        <v>16</v>
      </c>
      <c r="C48" s="99" t="s">
        <v>17</v>
      </c>
      <c r="D48" s="100" t="s">
        <v>18</v>
      </c>
      <c r="E48" s="101" t="s">
        <v>19</v>
      </c>
      <c r="F48" s="102" t="s">
        <v>20</v>
      </c>
      <c r="G48" s="102" t="s">
        <v>21</v>
      </c>
      <c r="H48" s="102" t="s">
        <v>22</v>
      </c>
      <c r="I48" s="102" t="s">
        <v>23</v>
      </c>
      <c r="J48" s="103" t="s">
        <v>24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ht="15.75" customHeight="1">
      <c r="A49" s="104">
        <v>1708.0</v>
      </c>
      <c r="B49" s="105"/>
      <c r="C49" s="106"/>
      <c r="D49" s="107"/>
      <c r="E49" s="108"/>
      <c r="F49" s="108"/>
      <c r="G49" s="108"/>
      <c r="H49" s="108"/>
      <c r="I49" s="108"/>
      <c r="J49" s="109">
        <v>33.0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ht="15.75" customHeight="1">
      <c r="A50" s="110"/>
      <c r="B50" s="111"/>
      <c r="C50" s="112"/>
      <c r="D50" s="113"/>
      <c r="E50" s="114"/>
      <c r="F50" s="114"/>
      <c r="G50" s="114"/>
      <c r="H50" s="114"/>
      <c r="I50" s="11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15.75" customHeight="1">
      <c r="A51" s="12"/>
      <c r="B51" s="13"/>
      <c r="C51" s="115"/>
      <c r="D51" s="9"/>
      <c r="E51" s="116"/>
      <c r="F51" s="1"/>
      <c r="G51" s="1"/>
      <c r="H51" s="1"/>
      <c r="I51" s="15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ht="15.75" customHeight="1">
      <c r="A52" s="12"/>
      <c r="B52" s="13"/>
      <c r="C52" s="115"/>
      <c r="D52" s="9"/>
      <c r="E52" s="10"/>
      <c r="F52" s="1"/>
      <c r="G52" s="1"/>
      <c r="H52" s="1"/>
      <c r="I52" s="15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ht="15.75" customHeight="1">
      <c r="A53" s="12"/>
      <c r="B53" s="13"/>
      <c r="C53" s="115"/>
      <c r="D53" s="9"/>
      <c r="E53" s="14"/>
      <c r="F53" s="1"/>
      <c r="G53" s="1"/>
      <c r="H53" s="1"/>
      <c r="I53" s="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ht="15.75" customHeight="1">
      <c r="A54" s="12"/>
      <c r="B54" s="13"/>
      <c r="C54" s="115"/>
      <c r="D54" s="9"/>
      <c r="E54" s="14"/>
      <c r="F54" s="117"/>
      <c r="G54" s="117"/>
      <c r="H54" s="1"/>
      <c r="I54" s="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ht="15.75" customHeight="1">
      <c r="A55" s="12"/>
      <c r="B55" s="13"/>
      <c r="C55" s="115"/>
      <c r="D55" s="9"/>
      <c r="E55" s="14"/>
      <c r="F55" s="117"/>
      <c r="G55" s="1"/>
      <c r="H55" s="1"/>
      <c r="I55" s="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ht="15.75" customHeight="1">
      <c r="A56" s="12"/>
      <c r="B56" s="13"/>
      <c r="C56" s="115"/>
      <c r="D56" s="9"/>
      <c r="E56" s="14"/>
      <c r="F56" s="117"/>
      <c r="G56" s="117"/>
      <c r="H56" s="1"/>
      <c r="I56" s="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ht="15.75" customHeight="1">
      <c r="A57" s="118"/>
      <c r="B57" s="73"/>
      <c r="C57" s="115"/>
      <c r="D57" s="9"/>
      <c r="E57" s="10"/>
      <c r="F57" s="1"/>
      <c r="G57" s="1"/>
      <c r="H57" s="1"/>
      <c r="I57" s="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ht="15.75" customHeight="1">
      <c r="A58" s="119"/>
      <c r="B58" s="13"/>
      <c r="C58" s="115"/>
      <c r="D58" s="9"/>
      <c r="E58" s="14"/>
      <c r="F58" s="117"/>
      <c r="G58" s="117"/>
      <c r="H58" s="1"/>
      <c r="I58" s="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ht="15.75" customHeight="1">
      <c r="A59" s="119"/>
      <c r="B59" s="13"/>
      <c r="C59" s="115"/>
      <c r="D59" s="9"/>
      <c r="E59" s="14"/>
      <c r="F59" s="117"/>
      <c r="G59" s="117"/>
      <c r="H59" s="1"/>
      <c r="I59" s="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ht="15.75" customHeight="1">
      <c r="A60" s="119"/>
      <c r="B60" s="13"/>
      <c r="C60" s="115"/>
      <c r="D60" s="9"/>
      <c r="E60" s="14"/>
      <c r="F60" s="117"/>
      <c r="G60" s="117"/>
      <c r="H60" s="1"/>
      <c r="I60" s="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ht="15.75" customHeight="1">
      <c r="A61" s="119"/>
      <c r="B61" s="13"/>
      <c r="C61" s="115"/>
      <c r="D61" s="9"/>
      <c r="E61" s="14"/>
      <c r="F61" s="117"/>
      <c r="G61" s="117"/>
      <c r="H61" s="1"/>
      <c r="I61" s="1"/>
      <c r="J61" s="120" t="s">
        <v>25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ht="15.75" customHeight="1">
      <c r="A62" s="119"/>
      <c r="B62" s="13"/>
      <c r="C62" s="115"/>
      <c r="D62" s="9"/>
      <c r="E62" s="14"/>
      <c r="F62" s="117"/>
      <c r="G62" s="117"/>
      <c r="H62" s="1"/>
      <c r="I62" s="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ht="15.75" customHeight="1">
      <c r="A63" s="119"/>
      <c r="B63" s="13"/>
      <c r="C63" s="115"/>
      <c r="D63" s="9"/>
      <c r="E63" s="14"/>
      <c r="F63" s="117"/>
      <c r="G63" s="117"/>
      <c r="H63" s="1"/>
      <c r="I63" s="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ht="15.75" customHeight="1">
      <c r="A64" s="119"/>
      <c r="B64" s="13"/>
      <c r="C64" s="115"/>
      <c r="D64" s="9"/>
      <c r="E64" s="10"/>
      <c r="F64" s="1"/>
      <c r="G64" s="1"/>
      <c r="H64" s="1"/>
      <c r="I64" s="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ht="15.75" customHeight="1">
      <c r="A65" s="119"/>
      <c r="B65" s="13"/>
      <c r="C65" s="115"/>
      <c r="D65" s="9"/>
      <c r="E65" s="10"/>
      <c r="F65" s="1"/>
      <c r="G65" s="1"/>
      <c r="H65" s="1"/>
      <c r="I65" s="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ht="15.75" customHeight="1">
      <c r="A66" s="118"/>
      <c r="B66" s="13"/>
      <c r="C66" s="115"/>
      <c r="D66" s="9"/>
      <c r="E66" s="10"/>
      <c r="F66" s="1"/>
      <c r="G66" s="1"/>
      <c r="H66" s="1"/>
      <c r="I66" s="1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ht="15.75" customHeight="1">
      <c r="A67" s="118"/>
      <c r="B67" s="13"/>
      <c r="C67" s="115"/>
      <c r="D67" s="9"/>
      <c r="E67" s="10"/>
      <c r="F67" s="1"/>
      <c r="G67" s="1"/>
      <c r="H67" s="1"/>
      <c r="I67" s="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ht="15.75" customHeight="1">
      <c r="A68" s="121"/>
      <c r="B68" s="13"/>
      <c r="C68" s="115"/>
      <c r="D68" s="122"/>
      <c r="E68" s="123"/>
      <c r="F68" s="124"/>
      <c r="G68" s="124"/>
      <c r="H68" s="1"/>
      <c r="I68" s="1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ht="15.75" customHeight="1">
      <c r="A69" s="119"/>
      <c r="B69" s="13"/>
      <c r="C69" s="115"/>
      <c r="D69" s="9"/>
      <c r="E69" s="14"/>
      <c r="F69" s="1"/>
      <c r="G69" s="1"/>
      <c r="H69" s="1"/>
      <c r="I69" s="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ht="15.75" customHeight="1">
      <c r="A70" s="119"/>
      <c r="B70" s="13"/>
      <c r="C70" s="115"/>
      <c r="D70" s="9"/>
      <c r="E70" s="14"/>
      <c r="F70" s="117"/>
      <c r="G70" s="117"/>
      <c r="H70" s="1"/>
      <c r="I70" s="11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ht="15.75" customHeight="1">
      <c r="A71" s="118"/>
      <c r="B71" s="13"/>
      <c r="C71" s="115"/>
      <c r="D71" s="9"/>
      <c r="E71" s="10"/>
      <c r="F71" s="125"/>
      <c r="G71" s="1"/>
      <c r="H71" s="1"/>
      <c r="I71" s="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ht="15.75" customHeight="1">
      <c r="A72" s="126"/>
      <c r="B72" s="13"/>
      <c r="C72" s="115"/>
      <c r="D72" s="127"/>
      <c r="E72" s="16"/>
      <c r="F72" s="41"/>
      <c r="G72" s="27"/>
      <c r="H72" s="1"/>
      <c r="I72" s="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ht="15.75" customHeight="1">
      <c r="A73" s="119"/>
      <c r="B73" s="13"/>
      <c r="C73" s="115"/>
      <c r="D73" s="9"/>
      <c r="E73" s="14"/>
      <c r="F73" s="125"/>
      <c r="G73" s="117"/>
      <c r="H73" s="1"/>
      <c r="I73" s="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ht="15.75" customHeight="1">
      <c r="A74" s="126"/>
      <c r="B74" s="13"/>
      <c r="C74" s="115"/>
      <c r="D74" s="127"/>
      <c r="E74" s="16"/>
      <c r="F74" s="27"/>
      <c r="G74" s="27"/>
      <c r="H74" s="1"/>
      <c r="I74" s="1"/>
      <c r="J74" s="5" t="str">
        <f>H74/I74</f>
        <v>#DIV/0!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ht="15.75" customHeight="1">
      <c r="A75" s="128"/>
      <c r="B75" s="129"/>
      <c r="C75" s="129"/>
      <c r="D75" s="130"/>
      <c r="E75" s="131"/>
      <c r="F75" s="131"/>
      <c r="G75" s="132"/>
      <c r="H75" s="5"/>
      <c r="I75" s="7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ht="15.75" customHeight="1">
      <c r="A76" s="12"/>
      <c r="B76" s="115"/>
      <c r="C76" s="115"/>
      <c r="D76" s="9"/>
      <c r="E76" s="14"/>
      <c r="F76" s="117"/>
      <c r="G76" s="117"/>
      <c r="H76" s="11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ht="15.75" customHeight="1">
      <c r="A77" s="12"/>
      <c r="B77" s="115"/>
      <c r="C77" s="115"/>
      <c r="D77" s="9"/>
      <c r="E77" s="14"/>
      <c r="F77" s="117"/>
      <c r="G77" s="11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ht="15.75" customHeight="1">
      <c r="A78" s="133"/>
      <c r="B78" s="115"/>
      <c r="C78" s="115"/>
      <c r="D78" s="9"/>
      <c r="E78" s="14"/>
      <c r="F78" s="117"/>
      <c r="G78" s="11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ht="15.75" customHeight="1">
      <c r="A79" s="133"/>
      <c r="B79" s="115"/>
      <c r="C79" s="115"/>
      <c r="D79" s="134"/>
      <c r="E79" s="14"/>
      <c r="F79" s="117"/>
      <c r="G79" s="117"/>
      <c r="H79" s="11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ht="15.75" customHeight="1">
      <c r="A80" s="133"/>
      <c r="B80" s="115"/>
      <c r="C80" s="115"/>
      <c r="D80" s="134"/>
      <c r="E80" s="14"/>
      <c r="F80" s="117"/>
      <c r="G80" s="117"/>
      <c r="H80" s="11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ht="15.75" customHeight="1">
      <c r="A81" s="133"/>
      <c r="B81" s="115"/>
      <c r="C81" s="115"/>
      <c r="D81" s="134"/>
      <c r="E81" s="14"/>
      <c r="F81" s="117"/>
      <c r="G81" s="117"/>
      <c r="H81" s="11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ht="15.75" customHeight="1">
      <c r="A82" s="133"/>
      <c r="B82" s="115"/>
      <c r="C82" s="115"/>
      <c r="D82" s="134"/>
      <c r="E82" s="14"/>
      <c r="F82" s="117"/>
      <c r="G82" s="117"/>
      <c r="H82" s="11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ht="15.75" customHeight="1">
      <c r="A83" s="133"/>
      <c r="B83" s="115"/>
      <c r="C83" s="115"/>
      <c r="D83" s="134"/>
      <c r="E83" s="14"/>
      <c r="F83" s="117"/>
      <c r="G83" s="135"/>
      <c r="H83" s="11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ht="15.75" customHeight="1">
      <c r="A84" s="133"/>
      <c r="B84" s="115"/>
      <c r="C84" s="115"/>
      <c r="D84" s="134"/>
      <c r="E84" s="14"/>
      <c r="F84" s="117"/>
      <c r="G84" s="117"/>
      <c r="H84" s="11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ht="15.75" customHeight="1">
      <c r="A85" s="133"/>
      <c r="B85" s="115"/>
      <c r="C85" s="115"/>
      <c r="D85" s="134"/>
      <c r="E85" s="14"/>
      <c r="F85" s="117"/>
      <c r="G85" s="117"/>
      <c r="H85" s="11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ht="15.75" customHeight="1">
      <c r="A86" s="133"/>
      <c r="B86" s="115"/>
      <c r="C86" s="115"/>
      <c r="D86" s="134"/>
      <c r="E86" s="14"/>
      <c r="F86" s="117"/>
      <c r="G86" s="117"/>
      <c r="H86" s="11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ht="15.75" customHeight="1">
      <c r="A87" s="133"/>
      <c r="B87" s="115"/>
      <c r="C87" s="115"/>
      <c r="D87" s="134"/>
      <c r="E87" s="14"/>
      <c r="F87" s="117"/>
      <c r="G87" s="117"/>
      <c r="H87" s="11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ht="15.75" customHeight="1">
      <c r="A88" s="133"/>
      <c r="B88" s="115"/>
      <c r="C88" s="115"/>
      <c r="D88" s="134"/>
      <c r="E88" s="14"/>
      <c r="F88" s="117"/>
      <c r="G88" s="117"/>
      <c r="H88" s="11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ht="15.75" customHeight="1">
      <c r="A89" s="1"/>
      <c r="B89" s="1"/>
      <c r="C89" s="1"/>
      <c r="D89" s="134"/>
      <c r="E89" s="1"/>
      <c r="F89" s="1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ht="15.75" customHeight="1">
      <c r="A90" s="5"/>
      <c r="B90" s="5"/>
      <c r="C90" s="5"/>
      <c r="D90" s="5"/>
      <c r="E90" s="5"/>
      <c r="F90" s="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I12:J13"/>
    <mergeCell ref="F19:F20"/>
    <mergeCell ref="G19:G20"/>
    <mergeCell ref="B1:G1"/>
    <mergeCell ref="A2:D2"/>
    <mergeCell ref="F2:J2"/>
    <mergeCell ref="B3:C3"/>
    <mergeCell ref="I5:I6"/>
    <mergeCell ref="I8:J10"/>
    <mergeCell ref="K5:K11"/>
    <mergeCell ref="I26:J29"/>
    <mergeCell ref="I30:J31"/>
    <mergeCell ref="I14:J14"/>
    <mergeCell ref="I23:J25"/>
    <mergeCell ref="K32:K41"/>
    <mergeCell ref="K12:K22"/>
    <mergeCell ref="I15:J18"/>
    <mergeCell ref="I19:J22"/>
    <mergeCell ref="K23:K31"/>
  </mergeCells>
  <hyperlinks>
    <hyperlink r:id="rId1" ref="J61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4" width="12.63"/>
    <col customWidth="1" min="5" max="5" width="7.25"/>
    <col customWidth="1" min="6" max="6" width="37.63"/>
    <col customWidth="1" min="7" max="7" width="41.0"/>
    <col customWidth="1" min="8" max="8" width="7.88"/>
    <col customWidth="1" min="9" max="9" width="27.13"/>
    <col customWidth="1" min="10" max="10" width="23.88"/>
  </cols>
  <sheetData>
    <row r="1" ht="15.75" customHeight="1">
      <c r="A1" s="1"/>
      <c r="B1" s="136" t="s">
        <v>26</v>
      </c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5.75" customHeight="1">
      <c r="A2" s="6"/>
      <c r="B2" s="3"/>
      <c r="C2" s="3"/>
      <c r="D2" s="4"/>
      <c r="E2" s="7">
        <v>33.0</v>
      </c>
      <c r="F2" s="6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15.75" customHeight="1">
      <c r="A3" s="1"/>
      <c r="B3" s="8" t="s">
        <v>1</v>
      </c>
      <c r="C3" s="4"/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0" t="s">
        <v>7</v>
      </c>
      <c r="J3" s="10" t="s">
        <v>7</v>
      </c>
      <c r="K3" s="1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75" customHeight="1">
      <c r="A4" s="12">
        <v>1.0</v>
      </c>
      <c r="B4" s="13">
        <v>45544.0</v>
      </c>
      <c r="C4" s="13">
        <f>B4+4</f>
        <v>45548</v>
      </c>
      <c r="D4" s="9"/>
      <c r="E4" s="14"/>
      <c r="F4" s="14" t="s">
        <v>8</v>
      </c>
      <c r="G4" s="14" t="s">
        <v>9</v>
      </c>
      <c r="H4" s="15" t="str">
        <f t="shared" ref="H4:H5" si="2">E4</f>
        <v/>
      </c>
      <c r="I4" s="15"/>
      <c r="J4" s="15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ht="15.75" customHeight="1">
      <c r="A5" s="12">
        <f t="shared" ref="A5:A18" si="3">A4+1</f>
        <v>2</v>
      </c>
      <c r="B5" s="13">
        <f t="shared" ref="B5:C5" si="1">B4+7</f>
        <v>45551</v>
      </c>
      <c r="C5" s="13">
        <f t="shared" si="1"/>
        <v>45555</v>
      </c>
      <c r="D5" s="9" t="s">
        <v>27</v>
      </c>
      <c r="E5" s="14">
        <v>0.0</v>
      </c>
      <c r="F5" s="16" t="s">
        <v>28</v>
      </c>
      <c r="G5" s="17"/>
      <c r="H5" s="16">
        <f t="shared" si="2"/>
        <v>0</v>
      </c>
      <c r="I5" s="137" t="s">
        <v>29</v>
      </c>
      <c r="J5" s="138" t="s">
        <v>30</v>
      </c>
      <c r="K5" s="20" t="s">
        <v>10</v>
      </c>
      <c r="L5" s="2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ht="15.75" customHeight="1">
      <c r="A6" s="12">
        <f t="shared" si="3"/>
        <v>3</v>
      </c>
      <c r="B6" s="13">
        <f t="shared" ref="B6:C6" si="4">B5+7</f>
        <v>45558</v>
      </c>
      <c r="C6" s="13">
        <f t="shared" si="4"/>
        <v>45562</v>
      </c>
      <c r="D6" s="9" t="str">
        <f t="shared" ref="D6:D18" si="6">D5</f>
        <v>DILLUNS</v>
      </c>
      <c r="E6" s="10">
        <v>1.0</v>
      </c>
      <c r="F6" s="22" t="s">
        <v>31</v>
      </c>
      <c r="G6" s="23"/>
      <c r="H6" s="16">
        <f t="shared" ref="H6:H28" si="7">H5+E6</f>
        <v>1</v>
      </c>
      <c r="I6" s="24"/>
      <c r="J6" s="25"/>
      <c r="K6" s="2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5.75" customHeight="1">
      <c r="A7" s="12">
        <f t="shared" si="3"/>
        <v>4</v>
      </c>
      <c r="B7" s="13">
        <f t="shared" ref="B7:C7" si="5">B6+7</f>
        <v>45565</v>
      </c>
      <c r="C7" s="13">
        <f t="shared" si="5"/>
        <v>45569</v>
      </c>
      <c r="D7" s="9" t="str">
        <f t="shared" si="6"/>
        <v>DILLUNS</v>
      </c>
      <c r="E7" s="10">
        <f t="shared" ref="E7:E11" si="9">E6</f>
        <v>1</v>
      </c>
      <c r="F7" s="27" t="s">
        <v>32</v>
      </c>
      <c r="G7" s="28"/>
      <c r="H7" s="16">
        <f t="shared" si="7"/>
        <v>2</v>
      </c>
      <c r="I7" s="139" t="s">
        <v>33</v>
      </c>
      <c r="J7" s="25"/>
      <c r="K7" s="26"/>
      <c r="L7" s="30"/>
      <c r="M7" s="30"/>
      <c r="N7" s="30"/>
      <c r="O7" s="30"/>
      <c r="P7" s="30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ht="15.75" customHeight="1">
      <c r="A8" s="12">
        <f t="shared" si="3"/>
        <v>5</v>
      </c>
      <c r="B8" s="13">
        <f t="shared" ref="B8:C8" si="8">B7+7</f>
        <v>45572</v>
      </c>
      <c r="C8" s="13">
        <f t="shared" si="8"/>
        <v>45576</v>
      </c>
      <c r="D8" s="9" t="str">
        <f t="shared" si="6"/>
        <v>DILLUNS</v>
      </c>
      <c r="E8" s="10">
        <f t="shared" si="9"/>
        <v>1</v>
      </c>
      <c r="F8" s="27" t="s">
        <v>34</v>
      </c>
      <c r="G8" s="28"/>
      <c r="H8" s="16">
        <f t="shared" si="7"/>
        <v>3</v>
      </c>
      <c r="I8" s="31"/>
      <c r="J8" s="32"/>
      <c r="K8" s="26"/>
      <c r="L8" s="30"/>
      <c r="M8" s="30"/>
      <c r="N8" s="30"/>
      <c r="O8" s="30"/>
      <c r="P8" s="30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ht="15.75" customHeight="1">
      <c r="A9" s="12">
        <f t="shared" si="3"/>
        <v>6</v>
      </c>
      <c r="B9" s="13">
        <f t="shared" ref="B9:C9" si="10">B8+7</f>
        <v>45579</v>
      </c>
      <c r="C9" s="13">
        <f t="shared" si="10"/>
        <v>45583</v>
      </c>
      <c r="D9" s="9" t="str">
        <f t="shared" si="6"/>
        <v>DILLUNS</v>
      </c>
      <c r="E9" s="10">
        <f t="shared" si="9"/>
        <v>1</v>
      </c>
      <c r="F9" s="33" t="s">
        <v>35</v>
      </c>
      <c r="G9" s="34"/>
      <c r="H9" s="16">
        <f t="shared" si="7"/>
        <v>4</v>
      </c>
      <c r="I9" s="35"/>
      <c r="J9" s="36"/>
      <c r="K9" s="26"/>
      <c r="L9" s="30"/>
      <c r="M9" s="30"/>
      <c r="N9" s="30"/>
      <c r="O9" s="30"/>
      <c r="P9" s="30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ht="15.75" customHeight="1">
      <c r="A10" s="12">
        <f t="shared" si="3"/>
        <v>7</v>
      </c>
      <c r="B10" s="13">
        <f t="shared" ref="B10:C10" si="11">B9+7</f>
        <v>45586</v>
      </c>
      <c r="C10" s="13">
        <f t="shared" si="11"/>
        <v>45590</v>
      </c>
      <c r="D10" s="9" t="str">
        <f t="shared" si="6"/>
        <v>DILLUNS</v>
      </c>
      <c r="E10" s="10">
        <f t="shared" si="9"/>
        <v>1</v>
      </c>
      <c r="F10" s="37" t="s">
        <v>36</v>
      </c>
      <c r="G10" s="38"/>
      <c r="H10" s="16">
        <f t="shared" si="7"/>
        <v>5</v>
      </c>
      <c r="I10" s="39"/>
      <c r="J10" s="40"/>
      <c r="K10" s="26"/>
      <c r="L10" s="30"/>
      <c r="M10" s="30"/>
      <c r="N10" s="30"/>
      <c r="O10" s="30"/>
      <c r="P10" s="30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ht="15.75" customHeight="1">
      <c r="A11" s="12">
        <f t="shared" si="3"/>
        <v>8</v>
      </c>
      <c r="B11" s="13">
        <f t="shared" ref="B11:C11" si="12">B10+7</f>
        <v>45593</v>
      </c>
      <c r="C11" s="13">
        <f t="shared" si="12"/>
        <v>45597</v>
      </c>
      <c r="D11" s="9" t="str">
        <f t="shared" si="6"/>
        <v>DILLUNS</v>
      </c>
      <c r="E11" s="10">
        <f t="shared" si="9"/>
        <v>1</v>
      </c>
      <c r="F11" s="41" t="s">
        <v>37</v>
      </c>
      <c r="G11" s="42"/>
      <c r="H11" s="16">
        <f t="shared" si="7"/>
        <v>6</v>
      </c>
      <c r="I11" s="140" t="s">
        <v>38</v>
      </c>
      <c r="J11" s="141" t="s">
        <v>39</v>
      </c>
      <c r="K11" s="45"/>
      <c r="L11" s="30"/>
      <c r="M11" s="30"/>
      <c r="N11" s="30"/>
      <c r="O11" s="30"/>
      <c r="P11" s="46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5.75" customHeight="1">
      <c r="A12" s="12">
        <f t="shared" si="3"/>
        <v>9</v>
      </c>
      <c r="B12" s="13">
        <f t="shared" ref="B12:C12" si="13">B11+7</f>
        <v>45600</v>
      </c>
      <c r="C12" s="13">
        <f t="shared" si="13"/>
        <v>45604</v>
      </c>
      <c r="D12" s="9" t="str">
        <f t="shared" si="6"/>
        <v>DILLUNS</v>
      </c>
      <c r="E12" s="10">
        <v>0.0</v>
      </c>
      <c r="F12" s="47" t="s">
        <v>40</v>
      </c>
      <c r="G12" s="28"/>
      <c r="H12" s="48">
        <f t="shared" si="7"/>
        <v>6</v>
      </c>
      <c r="I12" s="142" t="s">
        <v>41</v>
      </c>
      <c r="J12" s="32"/>
      <c r="K12" s="50" t="s">
        <v>11</v>
      </c>
      <c r="L12" s="30"/>
      <c r="M12" s="30"/>
      <c r="N12" s="30"/>
      <c r="O12" s="30"/>
      <c r="P12" s="46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ht="15.75" customHeight="1">
      <c r="A13" s="12">
        <f t="shared" si="3"/>
        <v>10</v>
      </c>
      <c r="B13" s="13">
        <f t="shared" ref="B13:C13" si="14">B12+7</f>
        <v>45607</v>
      </c>
      <c r="C13" s="13">
        <f t="shared" si="14"/>
        <v>45611</v>
      </c>
      <c r="D13" s="9" t="str">
        <f t="shared" si="6"/>
        <v>DILLUNS</v>
      </c>
      <c r="E13" s="10">
        <v>1.0</v>
      </c>
      <c r="F13" s="51" t="s">
        <v>42</v>
      </c>
      <c r="G13" s="28"/>
      <c r="H13" s="48">
        <f t="shared" si="7"/>
        <v>7</v>
      </c>
      <c r="I13" s="39"/>
      <c r="J13" s="40"/>
      <c r="K13" s="26"/>
      <c r="L13" s="30"/>
      <c r="M13" s="30"/>
      <c r="N13" s="30"/>
      <c r="O13" s="30"/>
      <c r="P13" s="46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5.75" customHeight="1">
      <c r="A14" s="12">
        <f t="shared" si="3"/>
        <v>11</v>
      </c>
      <c r="B14" s="13">
        <f t="shared" ref="B14:C14" si="15">B13+7</f>
        <v>45614</v>
      </c>
      <c r="C14" s="13">
        <f t="shared" si="15"/>
        <v>45618</v>
      </c>
      <c r="D14" s="9" t="str">
        <f t="shared" si="6"/>
        <v>DILLUNS</v>
      </c>
      <c r="E14" s="10">
        <f t="shared" ref="E14:E18" si="17">E13</f>
        <v>1</v>
      </c>
      <c r="F14" s="51" t="s">
        <v>43</v>
      </c>
      <c r="G14" s="28"/>
      <c r="H14" s="48">
        <f t="shared" si="7"/>
        <v>8</v>
      </c>
      <c r="I14" s="143" t="s">
        <v>44</v>
      </c>
      <c r="J14" s="4"/>
      <c r="K14" s="26"/>
      <c r="L14" s="30"/>
      <c r="M14" s="30"/>
      <c r="N14" s="30"/>
      <c r="O14" s="30"/>
      <c r="P14" s="46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ht="15.75" customHeight="1">
      <c r="A15" s="12">
        <f t="shared" si="3"/>
        <v>12</v>
      </c>
      <c r="B15" s="13">
        <f t="shared" ref="B15:C15" si="16">B14+7</f>
        <v>45621</v>
      </c>
      <c r="C15" s="13">
        <f t="shared" si="16"/>
        <v>45625</v>
      </c>
      <c r="D15" s="9" t="str">
        <f t="shared" si="6"/>
        <v>DILLUNS</v>
      </c>
      <c r="E15" s="10">
        <f t="shared" si="17"/>
        <v>1</v>
      </c>
      <c r="F15" s="51" t="s">
        <v>45</v>
      </c>
      <c r="G15" s="28"/>
      <c r="H15" s="48">
        <f t="shared" si="7"/>
        <v>9</v>
      </c>
      <c r="I15" s="53"/>
      <c r="J15" s="32"/>
      <c r="K15" s="26"/>
      <c r="L15" s="30"/>
      <c r="M15" s="30"/>
      <c r="N15" s="30"/>
      <c r="O15" s="30"/>
      <c r="P15" s="46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ht="15.75" customHeight="1">
      <c r="A16" s="12">
        <f t="shared" si="3"/>
        <v>13</v>
      </c>
      <c r="B16" s="13">
        <f t="shared" ref="B16:C16" si="18">B15+7</f>
        <v>45628</v>
      </c>
      <c r="C16" s="13">
        <f t="shared" si="18"/>
        <v>45632</v>
      </c>
      <c r="D16" s="9" t="str">
        <f t="shared" si="6"/>
        <v>DILLUNS</v>
      </c>
      <c r="E16" s="10">
        <f t="shared" si="17"/>
        <v>1</v>
      </c>
      <c r="F16" s="51" t="s">
        <v>46</v>
      </c>
      <c r="G16" s="28"/>
      <c r="H16" s="48">
        <f t="shared" si="7"/>
        <v>10</v>
      </c>
      <c r="I16" s="35"/>
      <c r="J16" s="36"/>
      <c r="K16" s="26"/>
      <c r="L16" s="30"/>
      <c r="M16" s="30"/>
      <c r="N16" s="30"/>
      <c r="O16" s="30"/>
      <c r="P16" s="46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ht="15.75" customHeight="1">
      <c r="A17" s="12">
        <f t="shared" si="3"/>
        <v>14</v>
      </c>
      <c r="B17" s="13">
        <f t="shared" ref="B17:C17" si="19">B16+7</f>
        <v>45635</v>
      </c>
      <c r="C17" s="13">
        <f t="shared" si="19"/>
        <v>45639</v>
      </c>
      <c r="D17" s="9" t="str">
        <f t="shared" si="6"/>
        <v>DILLUNS</v>
      </c>
      <c r="E17" s="10">
        <f t="shared" si="17"/>
        <v>1</v>
      </c>
      <c r="F17" s="51" t="s">
        <v>47</v>
      </c>
      <c r="G17" s="28"/>
      <c r="H17" s="48">
        <f t="shared" si="7"/>
        <v>11</v>
      </c>
      <c r="I17" s="35"/>
      <c r="J17" s="36"/>
      <c r="K17" s="26"/>
      <c r="L17" s="30"/>
      <c r="M17" s="30"/>
      <c r="N17" s="30"/>
      <c r="O17" s="30"/>
      <c r="P17" s="46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ht="15.75" customHeight="1">
      <c r="A18" s="12">
        <f t="shared" si="3"/>
        <v>15</v>
      </c>
      <c r="B18" s="13">
        <f t="shared" ref="B18:C18" si="20">B17+7</f>
        <v>45642</v>
      </c>
      <c r="C18" s="13">
        <f t="shared" si="20"/>
        <v>45646</v>
      </c>
      <c r="D18" s="9" t="str">
        <f t="shared" si="6"/>
        <v>DILLUNS</v>
      </c>
      <c r="E18" s="10">
        <f t="shared" si="17"/>
        <v>1</v>
      </c>
      <c r="F18" s="54" t="s">
        <v>48</v>
      </c>
      <c r="G18" s="55"/>
      <c r="H18" s="48">
        <f t="shared" si="7"/>
        <v>12</v>
      </c>
      <c r="I18" s="39"/>
      <c r="J18" s="40"/>
      <c r="K18" s="26"/>
      <c r="L18" s="30"/>
      <c r="M18" s="30"/>
      <c r="N18" s="30"/>
      <c r="O18" s="30"/>
      <c r="P18" s="46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ht="15.75" customHeight="1">
      <c r="A19" s="56"/>
      <c r="B19" s="57">
        <f t="shared" ref="B19:C19" si="21">B18+7</f>
        <v>45649</v>
      </c>
      <c r="C19" s="57">
        <f t="shared" si="21"/>
        <v>45653</v>
      </c>
      <c r="D19" s="58"/>
      <c r="E19" s="58"/>
      <c r="F19" s="59" t="s">
        <v>12</v>
      </c>
      <c r="G19" s="59" t="s">
        <v>12</v>
      </c>
      <c r="H19" s="58">
        <f t="shared" si="7"/>
        <v>12</v>
      </c>
      <c r="I19" s="144" t="s">
        <v>49</v>
      </c>
      <c r="J19" s="61"/>
      <c r="K19" s="26"/>
      <c r="L19" s="30"/>
      <c r="M19" s="30"/>
      <c r="N19" s="30"/>
      <c r="O19" s="30"/>
      <c r="P19" s="46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ht="15.75" customHeight="1">
      <c r="A20" s="56"/>
      <c r="B20" s="57">
        <f t="shared" ref="B20:C20" si="22">B19+7</f>
        <v>45656</v>
      </c>
      <c r="C20" s="57">
        <f t="shared" si="22"/>
        <v>45660</v>
      </c>
      <c r="D20" s="58"/>
      <c r="E20" s="58"/>
      <c r="F20" s="24"/>
      <c r="G20" s="24"/>
      <c r="H20" s="58">
        <f t="shared" si="7"/>
        <v>12</v>
      </c>
      <c r="I20" s="62"/>
      <c r="J20" s="36"/>
      <c r="K20" s="26"/>
      <c r="L20" s="30"/>
      <c r="M20" s="30"/>
      <c r="N20" s="30"/>
      <c r="O20" s="30"/>
      <c r="P20" s="46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15.75" customHeight="1">
      <c r="A21" s="12">
        <f>A18+1</f>
        <v>16</v>
      </c>
      <c r="B21" s="13">
        <f t="shared" ref="B21:C21" si="23">B20+7</f>
        <v>45663</v>
      </c>
      <c r="C21" s="13">
        <f t="shared" si="23"/>
        <v>45667</v>
      </c>
      <c r="D21" s="9" t="s">
        <v>27</v>
      </c>
      <c r="E21" s="10">
        <v>0.0</v>
      </c>
      <c r="F21" s="47" t="s">
        <v>50</v>
      </c>
      <c r="G21" s="28"/>
      <c r="H21" s="58">
        <f t="shared" si="7"/>
        <v>12</v>
      </c>
      <c r="I21" s="62"/>
      <c r="J21" s="36"/>
      <c r="K21" s="26"/>
      <c r="L21" s="30"/>
      <c r="M21" s="30"/>
      <c r="N21" s="30"/>
      <c r="O21" s="30"/>
      <c r="P21" s="46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ht="15.75" customHeight="1">
      <c r="A22" s="12">
        <f t="shared" ref="A22:A34" si="25">A21+1</f>
        <v>17</v>
      </c>
      <c r="B22" s="13">
        <f t="shared" ref="B22:C22" si="24">B21+7</f>
        <v>45670</v>
      </c>
      <c r="C22" s="13">
        <f t="shared" si="24"/>
        <v>45674</v>
      </c>
      <c r="D22" s="9" t="str">
        <f t="shared" ref="D22:D34" si="27">D21</f>
        <v>DILLUNS</v>
      </c>
      <c r="E22" s="10">
        <v>1.0</v>
      </c>
      <c r="F22" s="51" t="s">
        <v>51</v>
      </c>
      <c r="G22" s="28"/>
      <c r="H22" s="48">
        <f t="shared" si="7"/>
        <v>13</v>
      </c>
      <c r="I22" s="63"/>
      <c r="J22" s="40"/>
      <c r="K22" s="45"/>
      <c r="L22" s="30"/>
      <c r="M22" s="30"/>
      <c r="N22" s="30"/>
      <c r="O22" s="30"/>
      <c r="P22" s="46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5.75" customHeight="1">
      <c r="A23" s="12">
        <f t="shared" si="25"/>
        <v>18</v>
      </c>
      <c r="B23" s="13">
        <f t="shared" ref="B23:C23" si="26">B22+7</f>
        <v>45677</v>
      </c>
      <c r="C23" s="13">
        <f t="shared" si="26"/>
        <v>45681</v>
      </c>
      <c r="D23" s="9" t="str">
        <f t="shared" si="27"/>
        <v>DILLUNS</v>
      </c>
      <c r="E23" s="10">
        <f t="shared" ref="E23:E28" si="29">E22</f>
        <v>1</v>
      </c>
      <c r="F23" s="64" t="s">
        <v>52</v>
      </c>
      <c r="G23" s="65"/>
      <c r="H23" s="66">
        <f t="shared" si="7"/>
        <v>14</v>
      </c>
      <c r="I23" s="145" t="s">
        <v>53</v>
      </c>
      <c r="J23" s="32"/>
      <c r="K23" s="68" t="s">
        <v>13</v>
      </c>
      <c r="L23" s="30"/>
      <c r="M23" s="30"/>
      <c r="N23" s="30"/>
      <c r="O23" s="30"/>
      <c r="P23" s="46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ht="15.75" customHeight="1">
      <c r="A24" s="12">
        <f t="shared" si="25"/>
        <v>19</v>
      </c>
      <c r="B24" s="13">
        <f t="shared" ref="B24:C24" si="28">B23+7</f>
        <v>45684</v>
      </c>
      <c r="C24" s="13">
        <f t="shared" si="28"/>
        <v>45688</v>
      </c>
      <c r="D24" s="9" t="str">
        <f t="shared" si="27"/>
        <v>DILLUNS</v>
      </c>
      <c r="E24" s="10">
        <f t="shared" si="29"/>
        <v>1</v>
      </c>
      <c r="F24" s="64" t="s">
        <v>54</v>
      </c>
      <c r="G24" s="65"/>
      <c r="H24" s="66">
        <f t="shared" si="7"/>
        <v>15</v>
      </c>
      <c r="I24" s="35"/>
      <c r="J24" s="36"/>
      <c r="K24" s="26"/>
      <c r="L24" s="30"/>
      <c r="M24" s="30"/>
      <c r="N24" s="30"/>
      <c r="O24" s="30"/>
      <c r="P24" s="46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15.75" customHeight="1">
      <c r="A25" s="12">
        <f t="shared" si="25"/>
        <v>20</v>
      </c>
      <c r="B25" s="13">
        <f t="shared" ref="B25:C25" si="30">B24+7</f>
        <v>45691</v>
      </c>
      <c r="C25" s="13">
        <f t="shared" si="30"/>
        <v>45695</v>
      </c>
      <c r="D25" s="9" t="str">
        <f t="shared" si="27"/>
        <v>DILLUNS</v>
      </c>
      <c r="E25" s="10">
        <f t="shared" si="29"/>
        <v>1</v>
      </c>
      <c r="F25" s="64" t="s">
        <v>55</v>
      </c>
      <c r="G25" s="65"/>
      <c r="H25" s="66">
        <f t="shared" si="7"/>
        <v>16</v>
      </c>
      <c r="I25" s="39"/>
      <c r="J25" s="40"/>
      <c r="K25" s="26"/>
      <c r="L25" s="30"/>
      <c r="M25" s="30"/>
      <c r="N25" s="30"/>
      <c r="O25" s="30"/>
      <c r="P25" s="46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5.75" customHeight="1">
      <c r="A26" s="12">
        <f t="shared" si="25"/>
        <v>21</v>
      </c>
      <c r="B26" s="13">
        <f t="shared" ref="B26:C26" si="31">B25+7</f>
        <v>45698</v>
      </c>
      <c r="C26" s="13">
        <f t="shared" si="31"/>
        <v>45702</v>
      </c>
      <c r="D26" s="9" t="str">
        <f t="shared" si="27"/>
        <v>DILLUNS</v>
      </c>
      <c r="E26" s="10">
        <f t="shared" si="29"/>
        <v>1</v>
      </c>
      <c r="F26" s="64" t="s">
        <v>56</v>
      </c>
      <c r="G26" s="65"/>
      <c r="H26" s="66">
        <f t="shared" si="7"/>
        <v>17</v>
      </c>
      <c r="I26" s="69"/>
      <c r="J26" s="32"/>
      <c r="K26" s="26"/>
      <c r="L26" s="30"/>
      <c r="M26" s="30"/>
      <c r="N26" s="30"/>
      <c r="O26" s="30"/>
      <c r="P26" s="46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ht="15.75" customHeight="1">
      <c r="A27" s="12">
        <f t="shared" si="25"/>
        <v>22</v>
      </c>
      <c r="B27" s="13">
        <f t="shared" ref="B27:C27" si="32">B26+7</f>
        <v>45705</v>
      </c>
      <c r="C27" s="13">
        <f t="shared" si="32"/>
        <v>45709</v>
      </c>
      <c r="D27" s="9" t="str">
        <f t="shared" si="27"/>
        <v>DILLUNS</v>
      </c>
      <c r="E27" s="10">
        <f t="shared" si="29"/>
        <v>1</v>
      </c>
      <c r="F27" s="64" t="s">
        <v>57</v>
      </c>
      <c r="G27" s="65"/>
      <c r="H27" s="66">
        <f t="shared" si="7"/>
        <v>18</v>
      </c>
      <c r="I27" s="35"/>
      <c r="J27" s="36"/>
      <c r="K27" s="26"/>
      <c r="L27" s="70"/>
      <c r="M27" s="70"/>
      <c r="N27" s="70"/>
      <c r="O27" s="70"/>
      <c r="P27" s="71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</row>
    <row r="28" ht="15.75" customHeight="1">
      <c r="A28" s="12">
        <f t="shared" si="25"/>
        <v>23</v>
      </c>
      <c r="B28" s="13">
        <f t="shared" ref="B28:C28" si="33">B27+7</f>
        <v>45712</v>
      </c>
      <c r="C28" s="13">
        <f t="shared" si="33"/>
        <v>45716</v>
      </c>
      <c r="D28" s="9" t="str">
        <f t="shared" si="27"/>
        <v>DILLUNS</v>
      </c>
      <c r="E28" s="10">
        <f t="shared" si="29"/>
        <v>1</v>
      </c>
      <c r="F28" s="64" t="s">
        <v>58</v>
      </c>
      <c r="G28" s="65"/>
      <c r="H28" s="66">
        <f t="shared" si="7"/>
        <v>19</v>
      </c>
      <c r="I28" s="35"/>
      <c r="J28" s="36"/>
      <c r="K28" s="2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ht="15.75" customHeight="1">
      <c r="A29" s="12">
        <f t="shared" si="25"/>
        <v>24</v>
      </c>
      <c r="B29" s="73">
        <f t="shared" ref="B29:C29" si="34">B28+7</f>
        <v>45719</v>
      </c>
      <c r="C29" s="73">
        <f t="shared" si="34"/>
        <v>45723</v>
      </c>
      <c r="D29" s="9" t="str">
        <f t="shared" si="27"/>
        <v>DILLUNS</v>
      </c>
      <c r="E29" s="10">
        <v>0.0</v>
      </c>
      <c r="F29" s="47" t="s">
        <v>59</v>
      </c>
      <c r="G29" s="28"/>
      <c r="H29" s="66">
        <f>H27+E29</f>
        <v>18</v>
      </c>
      <c r="I29" s="39"/>
      <c r="J29" s="40"/>
      <c r="K29" s="2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ht="15.75" customHeight="1">
      <c r="A30" s="12">
        <f t="shared" si="25"/>
        <v>25</v>
      </c>
      <c r="B30" s="73">
        <f t="shared" ref="B30:C30" si="35">B29+7</f>
        <v>45726</v>
      </c>
      <c r="C30" s="73">
        <f t="shared" si="35"/>
        <v>45730</v>
      </c>
      <c r="D30" s="9" t="str">
        <f t="shared" si="27"/>
        <v>DILLUNS</v>
      </c>
      <c r="E30" s="10">
        <v>1.0</v>
      </c>
      <c r="F30" s="74" t="s">
        <v>60</v>
      </c>
      <c r="G30" s="28"/>
      <c r="H30" s="66">
        <f t="shared" ref="H30:H41" si="37">H29+E30</f>
        <v>19</v>
      </c>
      <c r="I30" s="145" t="s">
        <v>61</v>
      </c>
      <c r="J30" s="32"/>
      <c r="K30" s="2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.75" customHeight="1">
      <c r="A31" s="12">
        <f t="shared" si="25"/>
        <v>26</v>
      </c>
      <c r="B31" s="73">
        <f t="shared" ref="B31:C31" si="36">B30+7</f>
        <v>45733</v>
      </c>
      <c r="C31" s="73">
        <f t="shared" si="36"/>
        <v>45737</v>
      </c>
      <c r="D31" s="9" t="str">
        <f t="shared" si="27"/>
        <v>DILLUNS</v>
      </c>
      <c r="E31" s="10">
        <f t="shared" ref="E31:E33" si="39">E30</f>
        <v>1</v>
      </c>
      <c r="F31" s="74" t="s">
        <v>62</v>
      </c>
      <c r="G31" s="28"/>
      <c r="H31" s="66">
        <f t="shared" si="37"/>
        <v>20</v>
      </c>
      <c r="I31" s="39"/>
      <c r="J31" s="40"/>
      <c r="K31" s="4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ht="15.75" customHeight="1">
      <c r="A32" s="12">
        <f t="shared" si="25"/>
        <v>27</v>
      </c>
      <c r="B32" s="73">
        <f t="shared" ref="B32:C32" si="38">B31+7</f>
        <v>45740</v>
      </c>
      <c r="C32" s="73">
        <f t="shared" si="38"/>
        <v>45744</v>
      </c>
      <c r="D32" s="9" t="str">
        <f t="shared" si="27"/>
        <v>DILLUNS</v>
      </c>
      <c r="E32" s="10">
        <f t="shared" si="39"/>
        <v>1</v>
      </c>
      <c r="F32" s="75" t="s">
        <v>63</v>
      </c>
      <c r="G32" s="28"/>
      <c r="H32" s="66">
        <f t="shared" si="37"/>
        <v>21</v>
      </c>
      <c r="I32" s="76"/>
      <c r="J32" s="76"/>
      <c r="K32" s="77" t="s">
        <v>14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ht="15.75" customHeight="1">
      <c r="A33" s="12">
        <f t="shared" si="25"/>
        <v>28</v>
      </c>
      <c r="B33" s="73">
        <f t="shared" ref="B33:C33" si="40">B32+7</f>
        <v>45747</v>
      </c>
      <c r="C33" s="73">
        <f t="shared" si="40"/>
        <v>45751</v>
      </c>
      <c r="D33" s="9" t="str">
        <f t="shared" si="27"/>
        <v>DILLUNS</v>
      </c>
      <c r="E33" s="10">
        <f t="shared" si="39"/>
        <v>1</v>
      </c>
      <c r="F33" s="75" t="s">
        <v>64</v>
      </c>
      <c r="G33" s="17"/>
      <c r="H33" s="66">
        <f t="shared" si="37"/>
        <v>22</v>
      </c>
      <c r="I33" s="76"/>
      <c r="J33" s="76"/>
      <c r="K33" s="2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ht="15.75" customHeight="1">
      <c r="A34" s="12">
        <f t="shared" si="25"/>
        <v>29</v>
      </c>
      <c r="B34" s="73">
        <f t="shared" ref="B34:C34" si="41">B33+7</f>
        <v>45754</v>
      </c>
      <c r="C34" s="73">
        <f t="shared" si="41"/>
        <v>45758</v>
      </c>
      <c r="D34" s="9" t="str">
        <f t="shared" si="27"/>
        <v>DILLUNS</v>
      </c>
      <c r="E34" s="10">
        <v>1.0</v>
      </c>
      <c r="F34" s="75" t="s">
        <v>64</v>
      </c>
      <c r="G34" s="17"/>
      <c r="H34" s="66">
        <f t="shared" si="37"/>
        <v>23</v>
      </c>
      <c r="I34" s="76"/>
      <c r="J34" s="76"/>
      <c r="K34" s="26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5.75" customHeight="1">
      <c r="A35" s="56">
        <v>0.0</v>
      </c>
      <c r="B35" s="57">
        <f t="shared" ref="B35:C35" si="42">B34+7</f>
        <v>45761</v>
      </c>
      <c r="C35" s="57">
        <f t="shared" si="42"/>
        <v>45765</v>
      </c>
      <c r="D35" s="58"/>
      <c r="E35" s="58"/>
      <c r="F35" s="78" t="s">
        <v>65</v>
      </c>
      <c r="G35" s="79"/>
      <c r="H35" s="66">
        <f t="shared" si="37"/>
        <v>23</v>
      </c>
      <c r="I35" s="80"/>
      <c r="J35" s="80"/>
      <c r="K35" s="26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ht="15.75" customHeight="1">
      <c r="A36" s="12">
        <f>A34+1</f>
        <v>30</v>
      </c>
      <c r="B36" s="13">
        <f t="shared" ref="B36:C36" si="43">B35+7</f>
        <v>45768</v>
      </c>
      <c r="C36" s="73">
        <f t="shared" si="43"/>
        <v>45772</v>
      </c>
      <c r="D36" s="9" t="s">
        <v>27</v>
      </c>
      <c r="E36" s="10">
        <v>1.0</v>
      </c>
      <c r="F36" s="75" t="s">
        <v>64</v>
      </c>
      <c r="G36" s="17"/>
      <c r="H36" s="66">
        <f t="shared" si="37"/>
        <v>24</v>
      </c>
      <c r="I36" s="76"/>
      <c r="J36" s="76"/>
      <c r="K36" s="2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5.75" customHeight="1">
      <c r="A37" s="12">
        <f t="shared" ref="A37:A40" si="46">A36+1</f>
        <v>31</v>
      </c>
      <c r="B37" s="13">
        <f t="shared" ref="B37:C37" si="44">B36+7</f>
        <v>45775</v>
      </c>
      <c r="C37" s="73">
        <f t="shared" si="44"/>
        <v>45779</v>
      </c>
      <c r="D37" s="9" t="str">
        <f t="shared" ref="D37:E37" si="45">D36</f>
        <v>DILLUNS</v>
      </c>
      <c r="E37" s="10">
        <f t="shared" si="45"/>
        <v>1</v>
      </c>
      <c r="F37" s="75" t="s">
        <v>64</v>
      </c>
      <c r="G37" s="17"/>
      <c r="H37" s="66">
        <f t="shared" si="37"/>
        <v>25</v>
      </c>
      <c r="I37" s="76"/>
      <c r="J37" s="76"/>
      <c r="K37" s="2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ht="15.75" customHeight="1">
      <c r="A38" s="12">
        <f t="shared" si="46"/>
        <v>32</v>
      </c>
      <c r="B38" s="13">
        <f t="shared" ref="B38:C38" si="47">B37+7</f>
        <v>45782</v>
      </c>
      <c r="C38" s="73">
        <f t="shared" si="47"/>
        <v>45786</v>
      </c>
      <c r="D38" s="9" t="str">
        <f t="shared" ref="D38:E38" si="48">D37</f>
        <v>DILLUNS</v>
      </c>
      <c r="E38" s="10">
        <f t="shared" si="48"/>
        <v>1</v>
      </c>
      <c r="F38" s="75" t="s">
        <v>64</v>
      </c>
      <c r="G38" s="28"/>
      <c r="H38" s="66">
        <f t="shared" si="37"/>
        <v>26</v>
      </c>
      <c r="I38" s="76"/>
      <c r="J38" s="76"/>
      <c r="K38" s="2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15.75" customHeight="1">
      <c r="A39" s="12">
        <f t="shared" si="46"/>
        <v>33</v>
      </c>
      <c r="B39" s="81">
        <f t="shared" ref="B39:C39" si="49">B38+7</f>
        <v>45789</v>
      </c>
      <c r="C39" s="82">
        <f t="shared" si="49"/>
        <v>45793</v>
      </c>
      <c r="D39" s="9" t="str">
        <f t="shared" ref="D39:D40" si="51">D38</f>
        <v>DILLUNS</v>
      </c>
      <c r="E39" s="10">
        <v>0.0</v>
      </c>
      <c r="F39" s="47" t="s">
        <v>66</v>
      </c>
      <c r="G39" s="28"/>
      <c r="H39" s="66">
        <f t="shared" si="37"/>
        <v>26</v>
      </c>
      <c r="I39" s="76"/>
      <c r="J39" s="76"/>
      <c r="K39" s="26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ht="15.75" customHeight="1">
      <c r="A40" s="12">
        <f t="shared" si="46"/>
        <v>34</v>
      </c>
      <c r="B40" s="81">
        <f t="shared" ref="B40:C40" si="50">B39+7</f>
        <v>45796</v>
      </c>
      <c r="C40" s="82">
        <f t="shared" si="50"/>
        <v>45800</v>
      </c>
      <c r="D40" s="9" t="str">
        <f t="shared" si="51"/>
        <v>DILLUNS</v>
      </c>
      <c r="E40" s="10">
        <v>1.0</v>
      </c>
      <c r="F40" s="83" t="s">
        <v>67</v>
      </c>
      <c r="G40" s="65"/>
      <c r="H40" s="66">
        <f t="shared" si="37"/>
        <v>27</v>
      </c>
      <c r="I40" s="76"/>
      <c r="J40" s="76"/>
      <c r="K40" s="2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5.75" customHeight="1">
      <c r="A41" s="12">
        <v>35.0</v>
      </c>
      <c r="B41" s="81">
        <f>B40+7</f>
        <v>45803</v>
      </c>
      <c r="C41" s="82">
        <v>45807.0</v>
      </c>
      <c r="D41" s="9" t="s">
        <v>27</v>
      </c>
      <c r="E41" s="10">
        <f>E40</f>
        <v>1</v>
      </c>
      <c r="F41" s="84" t="s">
        <v>68</v>
      </c>
      <c r="G41" s="85"/>
      <c r="H41" s="66">
        <f t="shared" si="37"/>
        <v>28</v>
      </c>
      <c r="I41" s="76"/>
      <c r="J41" s="76"/>
      <c r="K41" s="4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ht="15.75" customHeight="1">
      <c r="A42" s="86"/>
      <c r="B42" s="87"/>
      <c r="C42" s="88"/>
      <c r="D42" s="15"/>
      <c r="E42" s="15"/>
      <c r="F42" s="15"/>
      <c r="G42" s="15">
        <v>33.0</v>
      </c>
      <c r="H42" s="89">
        <f>H41/G42</f>
        <v>0.8484848485</v>
      </c>
      <c r="I42" s="1"/>
      <c r="J42" s="5"/>
      <c r="K42" s="1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ht="15.75" customHeight="1">
      <c r="A43" s="12"/>
      <c r="B43" s="13"/>
      <c r="C43" s="73"/>
      <c r="D43" s="9"/>
      <c r="E43" s="14"/>
      <c r="F43" s="1">
        <f>27*12</f>
        <v>324</v>
      </c>
      <c r="G43" s="1"/>
      <c r="H43" s="1"/>
      <c r="I43" s="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ht="15.75" customHeight="1">
      <c r="A44" s="12"/>
      <c r="B44" s="13"/>
      <c r="C44" s="73"/>
      <c r="D44" s="9"/>
      <c r="E44" s="10"/>
      <c r="F44" s="1">
        <f>F43+180</f>
        <v>504</v>
      </c>
      <c r="G44" s="1"/>
      <c r="H44" s="1"/>
      <c r="I44" s="1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ht="15.75" customHeight="1">
      <c r="A45" s="12"/>
      <c r="B45" s="13"/>
      <c r="C45" s="73"/>
      <c r="D45" s="9"/>
      <c r="E45" s="14"/>
      <c r="F45" s="90"/>
      <c r="G45" s="90"/>
      <c r="H45" s="1"/>
      <c r="I45" s="1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ht="15.75" customHeight="1">
      <c r="A46" s="12"/>
      <c r="B46" s="13"/>
      <c r="C46" s="73"/>
      <c r="D46" s="9"/>
      <c r="E46" s="10"/>
      <c r="F46" s="90"/>
      <c r="G46" s="90"/>
      <c r="H46" s="1"/>
      <c r="I46" s="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ht="15.75" customHeight="1">
      <c r="A47" s="91"/>
      <c r="B47" s="92"/>
      <c r="C47" s="93"/>
      <c r="D47" s="94"/>
      <c r="E47" s="95"/>
      <c r="F47" s="96"/>
      <c r="G47" s="96"/>
      <c r="H47" s="96"/>
      <c r="I47" s="9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ht="15.75" customHeight="1">
      <c r="A48" s="97" t="s">
        <v>15</v>
      </c>
      <c r="B48" s="98" t="s">
        <v>16</v>
      </c>
      <c r="C48" s="99" t="s">
        <v>17</v>
      </c>
      <c r="D48" s="100" t="s">
        <v>18</v>
      </c>
      <c r="E48" s="101" t="s">
        <v>19</v>
      </c>
      <c r="F48" s="102" t="s">
        <v>20</v>
      </c>
      <c r="G48" s="102" t="s">
        <v>21</v>
      </c>
      <c r="H48" s="102" t="s">
        <v>22</v>
      </c>
      <c r="I48" s="102" t="s">
        <v>23</v>
      </c>
      <c r="J48" s="103" t="s">
        <v>24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ht="15.75" customHeight="1">
      <c r="A49" s="104">
        <v>1708.0</v>
      </c>
      <c r="B49" s="105" t="s">
        <v>69</v>
      </c>
      <c r="C49" s="106" t="s">
        <v>70</v>
      </c>
      <c r="D49" s="107">
        <v>6.0</v>
      </c>
      <c r="E49" s="108">
        <v>6.0</v>
      </c>
      <c r="F49" s="108">
        <v>6.0</v>
      </c>
      <c r="G49" s="108">
        <v>5.0</v>
      </c>
      <c r="H49" s="108">
        <v>5.0</v>
      </c>
      <c r="I49" s="108">
        <v>5.0</v>
      </c>
      <c r="J49" s="109">
        <v>33.0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ht="15.75" customHeight="1">
      <c r="A50" s="110"/>
      <c r="B50" s="111"/>
      <c r="C50" s="112" t="s">
        <v>71</v>
      </c>
      <c r="D50" s="113">
        <v>6.0</v>
      </c>
      <c r="E50" s="114">
        <v>7.0</v>
      </c>
      <c r="F50" s="114">
        <v>8.0</v>
      </c>
      <c r="G50" s="114"/>
      <c r="H50" s="114"/>
      <c r="I50" s="11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15.75" customHeight="1">
      <c r="A51" s="12"/>
      <c r="B51" s="13"/>
      <c r="C51" s="115"/>
      <c r="D51" s="9"/>
      <c r="E51" s="116">
        <v>45663.0</v>
      </c>
      <c r="F51" s="1" t="s">
        <v>72</v>
      </c>
      <c r="G51" s="1"/>
      <c r="H51" s="1"/>
      <c r="I51" s="15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ht="15.75" customHeight="1">
      <c r="A52" s="12"/>
      <c r="B52" s="13"/>
      <c r="C52" s="115"/>
      <c r="D52" s="9"/>
      <c r="E52" s="10" t="s">
        <v>73</v>
      </c>
      <c r="F52" s="1"/>
      <c r="G52" s="1"/>
      <c r="H52" s="1"/>
      <c r="I52" s="15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ht="15.75" customHeight="1">
      <c r="A53" s="12"/>
      <c r="B53" s="13"/>
      <c r="C53" s="115"/>
      <c r="D53" s="9"/>
      <c r="E53" s="14"/>
      <c r="F53" s="1"/>
      <c r="G53" s="1"/>
      <c r="H53" s="1"/>
      <c r="I53" s="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ht="15.75" customHeight="1">
      <c r="A54" s="12"/>
      <c r="B54" s="13"/>
      <c r="C54" s="115"/>
      <c r="D54" s="9"/>
      <c r="E54" s="14"/>
      <c r="F54" s="117"/>
      <c r="G54" s="117"/>
      <c r="H54" s="1"/>
      <c r="I54" s="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ht="15.75" customHeight="1">
      <c r="A55" s="12"/>
      <c r="B55" s="13"/>
      <c r="C55" s="115"/>
      <c r="D55" s="9"/>
      <c r="E55" s="14"/>
      <c r="F55" s="117"/>
      <c r="G55" s="1"/>
      <c r="H55" s="1"/>
      <c r="I55" s="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ht="15.75" customHeight="1">
      <c r="A56" s="12"/>
      <c r="B56" s="13"/>
      <c r="C56" s="115"/>
      <c r="D56" s="9"/>
      <c r="E56" s="14"/>
      <c r="F56" s="117"/>
      <c r="G56" s="117"/>
      <c r="H56" s="1"/>
      <c r="I56" s="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ht="15.75" customHeight="1">
      <c r="A57" s="118"/>
      <c r="B57" s="73"/>
      <c r="C57" s="115"/>
      <c r="D57" s="9"/>
      <c r="E57" s="10"/>
      <c r="F57" s="1"/>
      <c r="G57" s="1"/>
      <c r="H57" s="1"/>
      <c r="I57" s="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ht="15.75" customHeight="1">
      <c r="A58" s="119"/>
      <c r="B58" s="13"/>
      <c r="C58" s="115"/>
      <c r="D58" s="9"/>
      <c r="E58" s="14"/>
      <c r="F58" s="117"/>
      <c r="G58" s="117"/>
      <c r="H58" s="1"/>
      <c r="I58" s="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ht="15.75" customHeight="1">
      <c r="A59" s="119"/>
      <c r="B59" s="13"/>
      <c r="C59" s="115"/>
      <c r="D59" s="9"/>
      <c r="E59" s="14"/>
      <c r="F59" s="117"/>
      <c r="G59" s="117"/>
      <c r="H59" s="1"/>
      <c r="I59" s="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ht="15.75" customHeight="1">
      <c r="A60" s="119"/>
      <c r="B60" s="13"/>
      <c r="C60" s="115"/>
      <c r="D60" s="9"/>
      <c r="E60" s="14"/>
      <c r="F60" s="117"/>
      <c r="G60" s="117"/>
      <c r="H60" s="1"/>
      <c r="I60" s="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ht="15.75" customHeight="1">
      <c r="A61" s="119"/>
      <c r="B61" s="13"/>
      <c r="C61" s="115"/>
      <c r="D61" s="9"/>
      <c r="E61" s="14"/>
      <c r="F61" s="117"/>
      <c r="G61" s="117"/>
      <c r="H61" s="1"/>
      <c r="I61" s="1"/>
      <c r="J61" s="120" t="s">
        <v>25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ht="15.75" customHeight="1">
      <c r="A62" s="119"/>
      <c r="B62" s="13"/>
      <c r="C62" s="115"/>
      <c r="D62" s="9"/>
      <c r="E62" s="14"/>
      <c r="F62" s="117"/>
      <c r="G62" s="117"/>
      <c r="H62" s="1"/>
      <c r="I62" s="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ht="15.75" customHeight="1">
      <c r="A63" s="119"/>
      <c r="B63" s="13"/>
      <c r="C63" s="115"/>
      <c r="D63" s="9"/>
      <c r="E63" s="14"/>
      <c r="F63" s="117"/>
      <c r="G63" s="117"/>
      <c r="H63" s="1"/>
      <c r="I63" s="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ht="15.75" customHeight="1">
      <c r="A64" s="119"/>
      <c r="B64" s="13"/>
      <c r="C64" s="115"/>
      <c r="D64" s="9"/>
      <c r="E64" s="10"/>
      <c r="F64" s="1"/>
      <c r="G64" s="1"/>
      <c r="H64" s="1"/>
      <c r="I64" s="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ht="15.75" customHeight="1">
      <c r="A65" s="119"/>
      <c r="B65" s="13"/>
      <c r="C65" s="115"/>
      <c r="D65" s="9"/>
      <c r="E65" s="10"/>
      <c r="F65" s="1"/>
      <c r="G65" s="1"/>
      <c r="H65" s="1"/>
      <c r="I65" s="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ht="15.75" customHeight="1">
      <c r="A66" s="118"/>
      <c r="B66" s="13"/>
      <c r="C66" s="115"/>
      <c r="D66" s="9"/>
      <c r="E66" s="10"/>
      <c r="F66" s="1"/>
      <c r="G66" s="1"/>
      <c r="H66" s="1"/>
      <c r="I66" s="1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ht="15.75" customHeight="1">
      <c r="A67" s="118"/>
      <c r="B67" s="13"/>
      <c r="C67" s="115"/>
      <c r="D67" s="9"/>
      <c r="E67" s="10"/>
      <c r="F67" s="1"/>
      <c r="G67" s="1"/>
      <c r="H67" s="1"/>
      <c r="I67" s="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ht="15.75" customHeight="1">
      <c r="A68" s="121"/>
      <c r="B68" s="13"/>
      <c r="C68" s="115"/>
      <c r="D68" s="122"/>
      <c r="E68" s="123"/>
      <c r="F68" s="124"/>
      <c r="G68" s="124"/>
      <c r="H68" s="1"/>
      <c r="I68" s="1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ht="15.75" customHeight="1">
      <c r="A69" s="119"/>
      <c r="B69" s="13"/>
      <c r="C69" s="115"/>
      <c r="D69" s="9"/>
      <c r="E69" s="14"/>
      <c r="F69" s="1"/>
      <c r="G69" s="1"/>
      <c r="H69" s="1"/>
      <c r="I69" s="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ht="15.75" customHeight="1">
      <c r="A70" s="119"/>
      <c r="B70" s="13"/>
      <c r="C70" s="115"/>
      <c r="D70" s="9"/>
      <c r="E70" s="14"/>
      <c r="F70" s="117"/>
      <c r="G70" s="117"/>
      <c r="H70" s="1"/>
      <c r="I70" s="11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ht="15.75" customHeight="1">
      <c r="A71" s="118"/>
      <c r="B71" s="13"/>
      <c r="C71" s="115"/>
      <c r="D71" s="9"/>
      <c r="E71" s="10"/>
      <c r="F71" s="125"/>
      <c r="G71" s="1"/>
      <c r="H71" s="1"/>
      <c r="I71" s="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ht="15.75" customHeight="1">
      <c r="A72" s="126"/>
      <c r="B72" s="13"/>
      <c r="C72" s="115"/>
      <c r="D72" s="127"/>
      <c r="E72" s="16"/>
      <c r="F72" s="41"/>
      <c r="G72" s="27"/>
      <c r="H72" s="1"/>
      <c r="I72" s="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ht="15.75" customHeight="1">
      <c r="A73" s="119"/>
      <c r="B73" s="13"/>
      <c r="C73" s="115"/>
      <c r="D73" s="9"/>
      <c r="E73" s="14"/>
      <c r="F73" s="125"/>
      <c r="G73" s="117"/>
      <c r="H73" s="1"/>
      <c r="I73" s="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ht="15.75" customHeight="1">
      <c r="A74" s="126"/>
      <c r="B74" s="13"/>
      <c r="C74" s="115"/>
      <c r="D74" s="127"/>
      <c r="E74" s="16"/>
      <c r="F74" s="27"/>
      <c r="G74" s="27"/>
      <c r="H74" s="1"/>
      <c r="I74" s="1"/>
      <c r="J74" s="5" t="str">
        <f>H74/I74</f>
        <v>#DIV/0!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ht="15.75" customHeight="1">
      <c r="A75" s="128"/>
      <c r="B75" s="129"/>
      <c r="C75" s="129"/>
      <c r="D75" s="130"/>
      <c r="E75" s="131"/>
      <c r="F75" s="131"/>
      <c r="G75" s="132"/>
      <c r="H75" s="5"/>
      <c r="I75" s="7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ht="15.75" customHeight="1">
      <c r="A76" s="12"/>
      <c r="B76" s="115"/>
      <c r="C76" s="115"/>
      <c r="D76" s="9"/>
      <c r="E76" s="14"/>
      <c r="F76" s="117"/>
      <c r="G76" s="117"/>
      <c r="H76" s="11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ht="15.75" customHeight="1">
      <c r="A77" s="12"/>
      <c r="B77" s="115"/>
      <c r="C77" s="115"/>
      <c r="D77" s="9"/>
      <c r="E77" s="14"/>
      <c r="F77" s="117"/>
      <c r="G77" s="11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ht="15.75" customHeight="1">
      <c r="A78" s="133"/>
      <c r="B78" s="115"/>
      <c r="C78" s="115"/>
      <c r="D78" s="9"/>
      <c r="E78" s="14"/>
      <c r="F78" s="117"/>
      <c r="G78" s="11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ht="15.75" customHeight="1">
      <c r="A79" s="133"/>
      <c r="B79" s="115"/>
      <c r="C79" s="115"/>
      <c r="D79" s="134"/>
      <c r="E79" s="14"/>
      <c r="F79" s="117"/>
      <c r="G79" s="117"/>
      <c r="H79" s="11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ht="15.75" customHeight="1">
      <c r="A80" s="133"/>
      <c r="B80" s="115"/>
      <c r="C80" s="115"/>
      <c r="D80" s="134"/>
      <c r="E80" s="14"/>
      <c r="F80" s="117"/>
      <c r="G80" s="117"/>
      <c r="H80" s="11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ht="15.75" customHeight="1">
      <c r="A81" s="133"/>
      <c r="B81" s="115"/>
      <c r="C81" s="115"/>
      <c r="D81" s="134"/>
      <c r="E81" s="14"/>
      <c r="F81" s="117"/>
      <c r="G81" s="117"/>
      <c r="H81" s="11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ht="15.75" customHeight="1">
      <c r="A82" s="133"/>
      <c r="B82" s="115"/>
      <c r="C82" s="115"/>
      <c r="D82" s="134"/>
      <c r="E82" s="14"/>
      <c r="F82" s="117"/>
      <c r="G82" s="117"/>
      <c r="H82" s="11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ht="15.75" customHeight="1">
      <c r="A83" s="133"/>
      <c r="B83" s="115"/>
      <c r="C83" s="115"/>
      <c r="D83" s="134"/>
      <c r="E83" s="14"/>
      <c r="F83" s="117"/>
      <c r="G83" s="135"/>
      <c r="H83" s="11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ht="15.75" customHeight="1">
      <c r="A84" s="133"/>
      <c r="B84" s="115"/>
      <c r="C84" s="115"/>
      <c r="D84" s="134"/>
      <c r="E84" s="14"/>
      <c r="F84" s="117"/>
      <c r="G84" s="117"/>
      <c r="H84" s="11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ht="15.75" customHeight="1">
      <c r="A85" s="133"/>
      <c r="B85" s="115"/>
      <c r="C85" s="115"/>
      <c r="D85" s="134"/>
      <c r="E85" s="14"/>
      <c r="F85" s="117"/>
      <c r="G85" s="117"/>
      <c r="H85" s="11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ht="15.75" customHeight="1">
      <c r="A86" s="133"/>
      <c r="B86" s="115"/>
      <c r="C86" s="115"/>
      <c r="D86" s="134"/>
      <c r="E86" s="14"/>
      <c r="F86" s="117"/>
      <c r="G86" s="117"/>
      <c r="H86" s="11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ht="15.75" customHeight="1">
      <c r="A87" s="133"/>
      <c r="B87" s="115"/>
      <c r="C87" s="115"/>
      <c r="D87" s="134"/>
      <c r="E87" s="14"/>
      <c r="F87" s="117"/>
      <c r="G87" s="117"/>
      <c r="H87" s="11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ht="15.75" customHeight="1">
      <c r="A88" s="133"/>
      <c r="B88" s="115"/>
      <c r="C88" s="115"/>
      <c r="D88" s="134"/>
      <c r="E88" s="14"/>
      <c r="F88" s="117"/>
      <c r="G88" s="117"/>
      <c r="H88" s="11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ht="15.75" customHeight="1">
      <c r="A89" s="1"/>
      <c r="B89" s="1"/>
      <c r="C89" s="1"/>
      <c r="D89" s="134"/>
      <c r="E89" s="1"/>
      <c r="F89" s="1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ht="15.75" customHeight="1">
      <c r="A90" s="5"/>
      <c r="B90" s="5"/>
      <c r="C90" s="5"/>
      <c r="D90" s="5"/>
      <c r="E90" s="5"/>
      <c r="F90" s="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1:G1"/>
    <mergeCell ref="A2:D2"/>
    <mergeCell ref="F2:J2"/>
    <mergeCell ref="B3:C3"/>
    <mergeCell ref="I5:I6"/>
    <mergeCell ref="I8:J10"/>
    <mergeCell ref="I12:J13"/>
    <mergeCell ref="I14:J14"/>
    <mergeCell ref="I23:J25"/>
    <mergeCell ref="I26:J29"/>
    <mergeCell ref="K32:K41"/>
    <mergeCell ref="K5:K11"/>
    <mergeCell ref="K12:K22"/>
    <mergeCell ref="I15:J18"/>
    <mergeCell ref="F19:F20"/>
    <mergeCell ref="G19:G20"/>
    <mergeCell ref="I19:J22"/>
    <mergeCell ref="K23:K31"/>
    <mergeCell ref="I30:J31"/>
  </mergeCells>
  <hyperlinks>
    <hyperlink r:id="rId1" ref="I5"/>
    <hyperlink r:id="rId2" ref="J5"/>
    <hyperlink r:id="rId3" ref="I7"/>
    <hyperlink r:id="rId4" ref="I11"/>
    <hyperlink r:id="rId5" ref="J11"/>
    <hyperlink r:id="rId6" ref="I12"/>
    <hyperlink r:id="rId7" ref="I14"/>
    <hyperlink r:id="rId8" ref="I19"/>
    <hyperlink r:id="rId9" ref="I23"/>
    <hyperlink r:id="rId10" ref="I30"/>
    <hyperlink r:id="rId11" ref="J61"/>
  </hyperlinks>
  <printOptions/>
  <pageMargins bottom="0.75" footer="0.0" header="0.0" left="0.7" right="0.7" top="0.75"/>
  <pageSetup orientation="landscape"/>
  <drawing r:id="rId1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